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 Bradbury\Box Sync\GCC - Transportation Mitigation\TCI Market-Based Policies\2019-Program-Design\Modeling\Final-MOU-Scenarios\Public release\"/>
    </mc:Choice>
  </mc:AlternateContent>
  <xr:revisionPtr revIDLastSave="0" documentId="13_ncr:1_{8DB8F28A-5C64-45AC-8FDB-C283D5452125}" xr6:coauthVersionLast="45" xr6:coauthVersionMax="45" xr10:uidLastSave="{00000000-0000-0000-0000-000000000000}"/>
  <bookViews>
    <workbookView xWindow="-28065" yWindow="-10305" windowWidth="25710" windowHeight="17100" tabRatio="751" xr2:uid="{7A13A9D9-DF7F-4BAA-BB32-D313C815FAE2}"/>
  </bookViews>
  <sheets>
    <sheet name="Summary" sheetId="1" r:id="rId1"/>
    <sheet name="Ref_flatCAFE" sheetId="2" r:id="rId2"/>
    <sheet name="Ref_HighEVCosts" sheetId="5" r:id="rId3"/>
    <sheet name="Ref_HighOilPrice" sheetId="10" r:id="rId4"/>
    <sheet name="Ref_extCAFE" sheetId="4" r:id="rId5"/>
    <sheet name="Ref_LowEVCosts" sheetId="6" r:id="rId6"/>
    <sheet name="Ref_LowOilPrice" sheetId="7" r:id="rId7"/>
    <sheet name="Covid_High" sheetId="17" r:id="rId8"/>
    <sheet name="Covid_Low_1" sheetId="12" r:id="rId9"/>
    <sheet name="Covid_Low_2" sheetId="16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6" i="16" l="1"/>
  <c r="K86" i="16" s="1"/>
  <c r="L86" i="16" s="1"/>
  <c r="M86" i="16" s="1"/>
  <c r="N86" i="16" s="1"/>
  <c r="J104" i="12"/>
  <c r="K104" i="12" s="1"/>
  <c r="L104" i="12" s="1"/>
  <c r="M104" i="12" s="1"/>
  <c r="N104" i="12" s="1"/>
  <c r="J104" i="17"/>
  <c r="K85" i="16"/>
  <c r="L85" i="16" s="1"/>
  <c r="M85" i="16" s="1"/>
  <c r="N85" i="16" s="1"/>
  <c r="K103" i="12"/>
  <c r="L103" i="12" s="1"/>
  <c r="M103" i="12" s="1"/>
  <c r="N103" i="12" s="1"/>
  <c r="K104" i="17"/>
  <c r="L104" i="17" s="1"/>
  <c r="M104" i="17" s="1"/>
  <c r="N104" i="17" s="1"/>
  <c r="K103" i="17"/>
  <c r="L103" i="17"/>
  <c r="M103" i="17"/>
  <c r="N103" i="17"/>
  <c r="E103" i="17" l="1"/>
  <c r="F103" i="17" s="1"/>
  <c r="G103" i="17" s="1"/>
  <c r="H103" i="17" s="1"/>
  <c r="I103" i="17" s="1"/>
  <c r="J103" i="17" s="1"/>
  <c r="E85" i="16"/>
  <c r="F85" i="16" s="1"/>
  <c r="G85" i="16" s="1"/>
  <c r="H85" i="16" s="1"/>
  <c r="I85" i="16" s="1"/>
  <c r="J85" i="16" s="1"/>
  <c r="E103" i="12" l="1"/>
  <c r="F103" i="12" s="1"/>
  <c r="G103" i="12" s="1"/>
  <c r="H103" i="12" s="1"/>
  <c r="I103" i="12" s="1"/>
  <c r="J103" i="12" s="1"/>
</calcChain>
</file>

<file path=xl/sharedStrings.xml><?xml version="1.0" encoding="utf-8"?>
<sst xmlns="http://schemas.openxmlformats.org/spreadsheetml/2006/main" count="292" uniqueCount="84">
  <si>
    <t>Ref_flatCAFE</t>
  </si>
  <si>
    <t>Reference case sensitivity, freeze federal vehicle standards</t>
  </si>
  <si>
    <t>Ref_HighEVCosts</t>
  </si>
  <si>
    <t>Reference case sensitivity, high EV costs</t>
  </si>
  <si>
    <t>Ref_LowOilPrice</t>
  </si>
  <si>
    <t>Reference case sensitivity, EIA low oil price (AEO 2018)</t>
  </si>
  <si>
    <t>Ref_extCAFE</t>
  </si>
  <si>
    <t>Reference case sensitivity, extended federal vehicle standards</t>
  </si>
  <si>
    <t>Ref_LowEVCosts</t>
  </si>
  <si>
    <t>Reference case sensitivity, low EV costs</t>
  </si>
  <si>
    <t>Ref_HighOilPrice</t>
  </si>
  <si>
    <t>Reference case sensitivity, EIA high oil price (AEO 2018)</t>
  </si>
  <si>
    <t>Ref_HighEM</t>
  </si>
  <si>
    <t>Reference case sensitivity, combined high emissions (EIA low oil price (AEO 2018), high EV costs, freeze federal vehicle standards)</t>
  </si>
  <si>
    <t>Ref_LowEM</t>
  </si>
  <si>
    <t>Reference case sensitivity, combined low emissions (EIA high oil price (AEO 2018), low EV costs, extended federal vehicle standards)</t>
  </si>
  <si>
    <t>Covid_High</t>
  </si>
  <si>
    <t>Covid-19 High VMT Sensitivity (EIA low oil price (AEO 2018), low macroeconomic outlook, High VMT response)</t>
  </si>
  <si>
    <t>Covid_Low_1</t>
  </si>
  <si>
    <t>Covid-19 Low-1 VMT Sensitivity (EIA low oil price (AEO 2018), low macroeconomic outlook, Low VMT response)</t>
  </si>
  <si>
    <t>Covid_Low_2</t>
  </si>
  <si>
    <t>Covid-19 Low-2 VMT Sensitivity with reference oil prices (reference oil price, low macroeconomic outlook, Low VMT response)</t>
  </si>
  <si>
    <t>Description</t>
  </si>
  <si>
    <t>Input Assumptions:</t>
  </si>
  <si>
    <t xml:space="preserve">  Year    </t>
  </si>
  <si>
    <t>TCI_Reference</t>
  </si>
  <si>
    <t>CAFE Standard : New Light-Duty Vehicle (mpg)</t>
  </si>
  <si>
    <t>GCC Ref</t>
  </si>
  <si>
    <t>Starts from reference case but includes lower battery and non-battery cost assumptions that come from the BNEF and non-battery costs from ICCT.</t>
  </si>
  <si>
    <t>Low Oil Price</t>
  </si>
  <si>
    <t>West Texas Intermediate (17 $/b)</t>
  </si>
  <si>
    <t>Brent (17 $/b)</t>
  </si>
  <si>
    <t>High Oil Price</t>
  </si>
  <si>
    <t xml:space="preserve">   </t>
  </si>
  <si>
    <t>Oil Prices</t>
  </si>
  <si>
    <t>Macroeconomic Adjustments</t>
  </si>
  <si>
    <t>TCI_Ref</t>
  </si>
  <si>
    <t>NATIONAL</t>
  </si>
  <si>
    <t>TCI Covid</t>
  </si>
  <si>
    <t>Income per capita (2012$/adult)</t>
  </si>
  <si>
    <t>High</t>
  </si>
  <si>
    <t>Change in Personal Light-Duty VMT from Post-COVID Economic Baseline due to Remote Work</t>
  </si>
  <si>
    <t>Employment, Payroll (millions)</t>
  </si>
  <si>
    <t>LDV Sales (millions)</t>
  </si>
  <si>
    <t>MDHD Sales (Thousands)</t>
  </si>
  <si>
    <t>Low</t>
  </si>
  <si>
    <r>
      <rPr>
        <i/>
        <u/>
        <sz val="11"/>
        <color theme="1"/>
        <rFont val="Calibri"/>
        <family val="2"/>
        <scheme val="minor"/>
      </rPr>
      <t>Note:</t>
    </r>
    <r>
      <rPr>
        <i/>
        <sz val="11"/>
        <color theme="1"/>
        <rFont val="Calibri"/>
        <family val="2"/>
        <scheme val="minor"/>
      </rPr>
      <t xml:space="preserve">  CAFE standards are implemented by footprint for cars and light trucks so the average LDV values can change slightly over time if the size classes of sales change.</t>
    </r>
  </si>
  <si>
    <t xml:space="preserve">Starts from TCI reference case but includes higher battery and non-battery cost assumptions that come from the AEO18. </t>
  </si>
  <si>
    <t>2015$</t>
  </si>
  <si>
    <r>
      <rPr>
        <i/>
        <u/>
        <sz val="11"/>
        <color theme="1"/>
        <rFont val="Calibri"/>
        <family val="2"/>
        <scheme val="minor"/>
      </rPr>
      <t>Note:</t>
    </r>
    <r>
      <rPr>
        <i/>
        <sz val="11"/>
        <color theme="1"/>
        <rFont val="Calibri"/>
        <family val="2"/>
        <scheme val="minor"/>
      </rPr>
      <t xml:space="preserve">  Source AEO18</t>
    </r>
  </si>
  <si>
    <t xml:space="preserve"> Transportation Equipment</t>
  </si>
  <si>
    <t>TCI_COVID</t>
  </si>
  <si>
    <t xml:space="preserve"> Paper Products</t>
  </si>
  <si>
    <t xml:space="preserve"> Basic Inorganic Chemicals</t>
  </si>
  <si>
    <t xml:space="preserve"> Basic Organic Chemicals</t>
  </si>
  <si>
    <t xml:space="preserve"> Glass and Glass Products</t>
  </si>
  <si>
    <t xml:space="preserve"> Cement Manufacturing</t>
  </si>
  <si>
    <t xml:space="preserve"> Iron and Steel Products</t>
  </si>
  <si>
    <t xml:space="preserve"> Alumina and Aluminum Products</t>
  </si>
  <si>
    <t xml:space="preserve"> Fabricated Metal Products</t>
  </si>
  <si>
    <t xml:space="preserve"> Machinery</t>
  </si>
  <si>
    <t xml:space="preserve"> Miscellaneous Manufacturing</t>
  </si>
  <si>
    <t>Battery Costs (2015$/kWh)</t>
  </si>
  <si>
    <t>Non-Battery Costs (2015$/midsize car)</t>
  </si>
  <si>
    <t>TCI-NEMS includes 6 car and 6 light truck classes, and non-battery costs for mid-size car are shown as an example.</t>
  </si>
  <si>
    <t>Brent (2017$/barrel)</t>
  </si>
  <si>
    <t>West Texas Intermediate (2017 $/barrel)</t>
  </si>
  <si>
    <t>Starts from Reference case but includes assumptions from the AEO2018 low oil price scenario.</t>
  </si>
  <si>
    <t>Starts from Reference case but includes assumptions from the AEO2018 high oil price scenario</t>
  </si>
  <si>
    <t>Starts from Reference Case with Low Oil Prices and adds selected macroeconomic forecast updates, and High LDV VMT response</t>
  </si>
  <si>
    <t>Starts from Reference Case with Low Oil Prices and adds selected macroeconomic forecast updates, and Low LDV VMT response</t>
  </si>
  <si>
    <t>Industrial Value of Shipment Indices (2012=100)</t>
  </si>
  <si>
    <t>TCI Sensitity Case</t>
  </si>
  <si>
    <t>Non-battery costs are relative to base conventional gasoine vehicle</t>
  </si>
  <si>
    <t xml:space="preserve">CAFE standards continue to rise by 5% for 5 years after the end of the orignal CAFE standards in 2025. </t>
  </si>
  <si>
    <t>CAFE standards remain flat after 2020.</t>
  </si>
  <si>
    <t xml:space="preserve"> (Sample of industries)</t>
  </si>
  <si>
    <t>Prepared by OnLocation, Inc.</t>
  </si>
  <si>
    <t>Release Date:  December 2020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</si>
  <si>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</si>
  <si>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</si>
  <si>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</si>
  <si>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</si>
  <si>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TCI-NEMS Inputs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</si>
</sst>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0.0"/>
    <numFmt numFmtId="165" formatCode="0.0%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/>
    <xf numFmtId="0" fontId="1" fillId="0" borderId="0"/>
    <xf numFmtId="0" fontId="13" fillId="0" borderId="0"/>
  </cellStyleXfs>
  <cellXfs count="63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Alignment="1">
      <alignment horizontal="left" indent="1"/>
    </xf>
    <xf numFmtId="164" fontId="0" fillId="0" borderId="0" xfId="0" applyNumberFormat="1"/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0" xfId="0" applyFont="1"/>
    <xf numFmtId="0" fontId="2" fillId="0" borderId="4" xfId="0" applyFon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4" xfId="0" applyNumberFormat="1" applyFont="1" applyFill="1" applyBorder="1" applyAlignment="1">
      <alignment horizontal="center"/>
    </xf>
    <xf numFmtId="9" fontId="0" fillId="0" borderId="0" xfId="2" applyFont="1"/>
    <xf numFmtId="165" fontId="0" fillId="0" borderId="0" xfId="2" applyNumberFormat="1" applyFont="1"/>
    <xf numFmtId="1" fontId="0" fillId="0" borderId="0" xfId="0" applyNumberFormat="1"/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6" fillId="0" borderId="0" xfId="0" applyFont="1"/>
    <xf numFmtId="166" fontId="0" fillId="0" borderId="0" xfId="1" applyNumberFormat="1" applyFont="1"/>
    <xf numFmtId="0" fontId="2" fillId="0" borderId="1" xfId="0" applyFont="1" applyBorder="1"/>
    <xf numFmtId="9" fontId="0" fillId="2" borderId="0" xfId="2" applyFont="1" applyFill="1"/>
    <xf numFmtId="165" fontId="0" fillId="2" borderId="0" xfId="2" applyNumberFormat="1" applyFont="1" applyFill="1"/>
    <xf numFmtId="165" fontId="0" fillId="3" borderId="0" xfId="0" applyNumberFormat="1" applyFill="1"/>
    <xf numFmtId="165" fontId="0" fillId="0" borderId="0" xfId="0" applyNumberFormat="1"/>
    <xf numFmtId="0" fontId="7" fillId="0" borderId="0" xfId="3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0" xfId="0" applyFont="1"/>
    <xf numFmtId="2" fontId="5" fillId="0" borderId="2" xfId="0" applyNumberFormat="1" applyFont="1" applyBorder="1" applyAlignment="1">
      <alignment horizontal="right"/>
    </xf>
    <xf numFmtId="1" fontId="0" fillId="0" borderId="5" xfId="0" applyNumberFormat="1" applyFill="1" applyBorder="1" applyAlignment="1">
      <alignment horizontal="center"/>
    </xf>
    <xf numFmtId="0" fontId="9" fillId="0" borderId="0" xfId="0" applyFont="1"/>
    <xf numFmtId="0" fontId="0" fillId="0" borderId="0" xfId="0" applyFill="1"/>
    <xf numFmtId="164" fontId="2" fillId="0" borderId="4" xfId="0" applyNumberFormat="1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Alignment="1"/>
    <xf numFmtId="2" fontId="0" fillId="0" borderId="0" xfId="0" applyNumberFormat="1"/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1" fillId="0" borderId="0" xfId="4" applyFont="1"/>
    <xf numFmtId="0" fontId="12" fillId="0" borderId="0" xfId="4" applyFont="1"/>
    <xf numFmtId="0" fontId="0" fillId="0" borderId="0" xfId="0"/>
    <xf numFmtId="0" fontId="10" fillId="0" borderId="0" xfId="4"/>
    <xf numFmtId="0" fontId="12" fillId="0" borderId="0" xfId="4" applyFont="1"/>
    <xf numFmtId="0" fontId="0" fillId="0" borderId="0" xfId="0"/>
    <xf numFmtId="0" fontId="10" fillId="0" borderId="0" xfId="4"/>
    <xf numFmtId="0" fontId="12" fillId="0" borderId="0" xfId="4" applyFont="1"/>
    <xf numFmtId="0" fontId="10" fillId="0" borderId="0" xfId="4"/>
    <xf numFmtId="0" fontId="7" fillId="0" borderId="0" xfId="3"/>
  </cellXfs>
  <cellStyles count="7">
    <cellStyle name="Comma" xfId="1" builtinId="3"/>
    <cellStyle name="Hyperlink" xfId="3" builtinId="8"/>
    <cellStyle name="Normal" xfId="0" builtinId="0"/>
    <cellStyle name="Normal 2" xfId="4" xr:uid="{80CB60D7-266B-499B-9A15-0B76C55FD02A}"/>
    <cellStyle name="Normal 2 2" xfId="6" xr:uid="{F123177D-DF58-49C2-BEB3-5F1D3E3B9E7C}"/>
    <cellStyle name="Normal 21" xfId="5" xr:uid="{CC51F0B1-FD20-41E4-807A-0A31F93B45B7}"/>
    <cellStyle name="Percent" xfId="2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6AC95937-D889-4094-BBE0-999470C29124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CAFE Standard : New Light-Duty Vehicle (mpg)</a:t>
            </a:r>
          </a:p>
        </c:rich>
      </c:tx>
      <c:layout>
        <c:manualLayout>
          <c:xMode val="edge"/>
          <c:yMode val="edge"/>
          <c:x val="0.26568278954143032"/>
          <c:y val="3.2630730611479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Ref_flatCAFE!$C$8</c:f>
              <c:strCache>
                <c:ptCount val="1"/>
                <c:pt idx="0">
                  <c:v>Ref_flatCAFE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Ref_flatCAFE!$B$9:$B$23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Ref_flatCAFE!$C$9:$C$23</c:f>
              <c:numCache>
                <c:formatCode>0.0</c:formatCode>
                <c:ptCount val="15"/>
                <c:pt idx="0">
                  <c:v>33.916499999999999</c:v>
                </c:pt>
                <c:pt idx="1">
                  <c:v>34.812800000000003</c:v>
                </c:pt>
                <c:pt idx="2">
                  <c:v>36.3673</c:v>
                </c:pt>
                <c:pt idx="3">
                  <c:v>36.494700000000002</c:v>
                </c:pt>
                <c:pt idx="4">
                  <c:v>36.586199999999998</c:v>
                </c:pt>
                <c:pt idx="5">
                  <c:v>36.643000000000001</c:v>
                </c:pt>
                <c:pt idx="6">
                  <c:v>36.656999999999996</c:v>
                </c:pt>
                <c:pt idx="7">
                  <c:v>36.661900000000003</c:v>
                </c:pt>
                <c:pt idx="8">
                  <c:v>36.627899999999997</c:v>
                </c:pt>
                <c:pt idx="9">
                  <c:v>36.581800000000001</c:v>
                </c:pt>
                <c:pt idx="10">
                  <c:v>36.5276</c:v>
                </c:pt>
                <c:pt idx="11">
                  <c:v>36.464700000000001</c:v>
                </c:pt>
                <c:pt idx="12">
                  <c:v>36.395600000000002</c:v>
                </c:pt>
                <c:pt idx="13">
                  <c:v>36.363399999999999</c:v>
                </c:pt>
                <c:pt idx="14">
                  <c:v>36.372799999999998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0C-4F17-BB72-5D554F3B6A16}"/>
            </c:ext>
          </c:extLst>
        </c:ser>
        <c:ser>
          <c:idx val="1"/>
          <c:order val="1"/>
          <c:tx>
            <c:strRef>
              <c:f>Ref_flatCAFE!$D$8</c:f>
              <c:strCache>
                <c:ptCount val="1"/>
                <c:pt idx="0">
                  <c:v>TCI_Reference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Ref_flatCAFE!$B$9:$B$23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Ref_flatCAFE!$D$9:$D$23</c:f>
              <c:numCache>
                <c:formatCode>0.0</c:formatCode>
                <c:ptCount val="15"/>
                <c:pt idx="0">
                  <c:v>33.9178</c:v>
                </c:pt>
                <c:pt idx="1">
                  <c:v>34.812600000000003</c:v>
                </c:pt>
                <c:pt idx="2">
                  <c:v>36.366599999999998</c:v>
                </c:pt>
                <c:pt idx="3">
                  <c:v>38.466900000000003</c:v>
                </c:pt>
                <c:pt idx="4">
                  <c:v>40.2697</c:v>
                </c:pt>
                <c:pt idx="5">
                  <c:v>42.2286</c:v>
                </c:pt>
                <c:pt idx="6">
                  <c:v>43.826799999999999</c:v>
                </c:pt>
                <c:pt idx="7">
                  <c:v>46.094999999999999</c:v>
                </c:pt>
                <c:pt idx="8">
                  <c:v>46.056699999999999</c:v>
                </c:pt>
                <c:pt idx="9">
                  <c:v>46.064599999999999</c:v>
                </c:pt>
                <c:pt idx="10">
                  <c:v>46.069400000000002</c:v>
                </c:pt>
                <c:pt idx="11">
                  <c:v>46.059899999999999</c:v>
                </c:pt>
                <c:pt idx="12">
                  <c:v>46.0441</c:v>
                </c:pt>
                <c:pt idx="13">
                  <c:v>46.062600000000003</c:v>
                </c:pt>
                <c:pt idx="14">
                  <c:v>46.127200000000002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0C-4F17-BB72-5D554F3B6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3139648"/>
        <c:axId val="38554432"/>
      </c:lineChart>
      <c:catAx>
        <c:axId val="17131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54432"/>
        <c:crosses val="autoZero"/>
        <c:auto val="1"/>
        <c:lblAlgn val="ctr"/>
        <c:lblOffset val="100"/>
        <c:tickLblSkip val="2"/>
        <c:noMultiLvlLbl val="0"/>
      </c:catAx>
      <c:valAx>
        <c:axId val="385544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3139648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Ref_HighEVCosts!$C$10</c:f>
              <c:strCache>
                <c:ptCount val="1"/>
                <c:pt idx="0">
                  <c:v>Ref_HighEVCosts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Ref_HighEVCosts!$B$11:$B$25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Ref_HighEVCosts!$C$11:$C$25</c:f>
              <c:numCache>
                <c:formatCode>0.0</c:formatCode>
                <c:ptCount val="15"/>
                <c:pt idx="0">
                  <c:v>305.8</c:v>
                </c:pt>
                <c:pt idx="1">
                  <c:v>261.7</c:v>
                </c:pt>
                <c:pt idx="2">
                  <c:v>241.9</c:v>
                </c:pt>
                <c:pt idx="3">
                  <c:v>230.7</c:v>
                </c:pt>
                <c:pt idx="4">
                  <c:v>222.5</c:v>
                </c:pt>
                <c:pt idx="5">
                  <c:v>216</c:v>
                </c:pt>
                <c:pt idx="6">
                  <c:v>210.2</c:v>
                </c:pt>
                <c:pt idx="7">
                  <c:v>205.3</c:v>
                </c:pt>
                <c:pt idx="8">
                  <c:v>200.8</c:v>
                </c:pt>
                <c:pt idx="9">
                  <c:v>196.6</c:v>
                </c:pt>
                <c:pt idx="10">
                  <c:v>192.6</c:v>
                </c:pt>
                <c:pt idx="11">
                  <c:v>189</c:v>
                </c:pt>
                <c:pt idx="12">
                  <c:v>185.6</c:v>
                </c:pt>
                <c:pt idx="13">
                  <c:v>182.4</c:v>
                </c:pt>
                <c:pt idx="14">
                  <c:v>179.5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C9F-9438-5FE04711BE70}"/>
            </c:ext>
          </c:extLst>
        </c:ser>
        <c:ser>
          <c:idx val="1"/>
          <c:order val="1"/>
          <c:tx>
            <c:strRef>
              <c:f>Ref_HighEVCosts!$D$10</c:f>
              <c:strCache>
                <c:ptCount val="1"/>
                <c:pt idx="0">
                  <c:v>GCC Ref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Ref_HighEVCosts!$B$11:$B$25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Ref_HighEVCosts!$D$11:$D$25</c:f>
              <c:numCache>
                <c:formatCode>0.0</c:formatCode>
                <c:ptCount val="15"/>
                <c:pt idx="0">
                  <c:v>166</c:v>
                </c:pt>
                <c:pt idx="1">
                  <c:v>154.25</c:v>
                </c:pt>
                <c:pt idx="2">
                  <c:v>147.76864788699999</c:v>
                </c:pt>
                <c:pt idx="3">
                  <c:v>141.55499101999999</c:v>
                </c:pt>
                <c:pt idx="4">
                  <c:v>135.60261780299999</c:v>
                </c:pt>
                <c:pt idx="5">
                  <c:v>129.900541285</c:v>
                </c:pt>
                <c:pt idx="6">
                  <c:v>124.438236514</c:v>
                </c:pt>
                <c:pt idx="7">
                  <c:v>119.205621112</c:v>
                </c:pt>
                <c:pt idx="8">
                  <c:v>114.19303666499999</c:v>
                </c:pt>
                <c:pt idx="9">
                  <c:v>109.391230893</c:v>
                </c:pt>
                <c:pt idx="10">
                  <c:v>104.791340573</c:v>
                </c:pt>
                <c:pt idx="11">
                  <c:v>100.384875181</c:v>
                </c:pt>
                <c:pt idx="12">
                  <c:v>99</c:v>
                </c:pt>
                <c:pt idx="13">
                  <c:v>98.55</c:v>
                </c:pt>
                <c:pt idx="14">
                  <c:v>98.1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4C-4C9F-9438-5FE04711B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2989248"/>
        <c:axId val="10414895"/>
      </c:lineChart>
      <c:catAx>
        <c:axId val="171298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14895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0414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EV</a:t>
                </a:r>
                <a:r>
                  <a:rPr lang="en-US" sz="1200" b="1" baseline="0">
                    <a:solidFill>
                      <a:sysClr val="windowText" lastClr="000000"/>
                    </a:solidFill>
                  </a:rPr>
                  <a:t> Battery Costs (2015$/kWh)</a:t>
                </a:r>
                <a:endParaRPr lang="en-US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3517322732506125E-2"/>
              <c:y val="0.167908919870250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298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Ref_HighEVCosts!$G$10</c:f>
              <c:strCache>
                <c:ptCount val="1"/>
                <c:pt idx="0">
                  <c:v>Ref_HighEVCosts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Ref_HighEVCosts!$B$11:$B$25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Ref_HighEVCosts!$G$11:$G$25</c:f>
              <c:numCache>
                <c:formatCode>0</c:formatCode>
                <c:ptCount val="15"/>
                <c:pt idx="0">
                  <c:v>2538.5036167409717</c:v>
                </c:pt>
                <c:pt idx="1">
                  <c:v>2489.4494549009605</c:v>
                </c:pt>
                <c:pt idx="2">
                  <c:v>2430.9165111555071</c:v>
                </c:pt>
                <c:pt idx="3">
                  <c:v>2362.1798523553589</c:v>
                </c:pt>
                <c:pt idx="4">
                  <c:v>2283.2639717380371</c:v>
                </c:pt>
                <c:pt idx="5">
                  <c:v>2195.3918194317666</c:v>
                </c:pt>
                <c:pt idx="6">
                  <c:v>2101.3140208894633</c:v>
                </c:pt>
                <c:pt idx="7">
                  <c:v>2005.2645672728638</c:v>
                </c:pt>
                <c:pt idx="8">
                  <c:v>1912.3564218175015</c:v>
                </c:pt>
                <c:pt idx="9">
                  <c:v>1827.5077359713421</c:v>
                </c:pt>
                <c:pt idx="10">
                  <c:v>1754.3236947082878</c:v>
                </c:pt>
                <c:pt idx="11">
                  <c:v>1694.4444684459268</c:v>
                </c:pt>
                <c:pt idx="12">
                  <c:v>1647.5885503668474</c:v>
                </c:pt>
                <c:pt idx="13">
                  <c:v>1612.1199680424356</c:v>
                </c:pt>
                <c:pt idx="14">
                  <c:v>1585.7726302873136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6C-4F6D-B180-BA92FA4D66C3}"/>
            </c:ext>
          </c:extLst>
        </c:ser>
        <c:ser>
          <c:idx val="1"/>
          <c:order val="1"/>
          <c:tx>
            <c:strRef>
              <c:f>Ref_HighEVCosts!$H$10</c:f>
              <c:strCache>
                <c:ptCount val="1"/>
                <c:pt idx="0">
                  <c:v>GCC Ref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Ref_HighEVCosts!$B$11:$B$25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Ref_HighEVCosts!$H$11:$H$25</c:f>
              <c:numCache>
                <c:formatCode>0</c:formatCode>
                <c:ptCount val="15"/>
                <c:pt idx="0">
                  <c:v>2462.2307692307695</c:v>
                </c:pt>
                <c:pt idx="1">
                  <c:v>1809.4615384615388</c:v>
                </c:pt>
                <c:pt idx="2">
                  <c:v>1156.6923076923081</c:v>
                </c:pt>
                <c:pt idx="3">
                  <c:v>503.92307692307736</c:v>
                </c:pt>
                <c:pt idx="4">
                  <c:v>-148.84615384615336</c:v>
                </c:pt>
                <c:pt idx="5">
                  <c:v>-801.61538461538407</c:v>
                </c:pt>
                <c:pt idx="6">
                  <c:v>-1454.384615384615</c:v>
                </c:pt>
                <c:pt idx="7">
                  <c:v>-2107.1538461538457</c:v>
                </c:pt>
                <c:pt idx="8">
                  <c:v>-2759.9230769230762</c:v>
                </c:pt>
                <c:pt idx="9">
                  <c:v>-3412.6923076923067</c:v>
                </c:pt>
                <c:pt idx="10">
                  <c:v>-4065.4615384615377</c:v>
                </c:pt>
                <c:pt idx="11">
                  <c:v>-4718.2307692307677</c:v>
                </c:pt>
                <c:pt idx="12">
                  <c:v>-5371</c:v>
                </c:pt>
                <c:pt idx="13">
                  <c:v>-5406.4633900271892</c:v>
                </c:pt>
                <c:pt idx="14">
                  <c:v>-5432.8068707573148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6C-4F6D-B180-BA92FA4D6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2989248"/>
        <c:axId val="10414895"/>
      </c:lineChart>
      <c:catAx>
        <c:axId val="171298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14895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0414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Non-Battery Cost (midsize car, 2015$)</a:t>
                </a:r>
              </a:p>
            </c:rich>
          </c:tx>
          <c:layout>
            <c:manualLayout>
              <c:xMode val="edge"/>
              <c:yMode val="edge"/>
              <c:x val="1.3517322732506125E-2"/>
              <c:y val="0.167908919870250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298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CAFE Standard : New Light-Duty Vehicle (mpg)</a:t>
            </a:r>
          </a:p>
        </c:rich>
      </c:tx>
      <c:layout>
        <c:manualLayout>
          <c:xMode val="edge"/>
          <c:yMode val="edge"/>
          <c:x val="0.18257718690703273"/>
          <c:y val="3.26307336777595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Ref_extCAFE!$C$8</c:f>
              <c:strCache>
                <c:ptCount val="1"/>
                <c:pt idx="0">
                  <c:v>Ref_extCAFE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Ref_extCAFE!$B$9:$B$23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Ref_extCAFE!$C$9:$C$23</c:f>
              <c:numCache>
                <c:formatCode>0.0</c:formatCode>
                <c:ptCount val="15"/>
                <c:pt idx="0">
                  <c:v>33.917900000000003</c:v>
                </c:pt>
                <c:pt idx="1">
                  <c:v>34.814100000000003</c:v>
                </c:pt>
                <c:pt idx="2">
                  <c:v>36.366700000000002</c:v>
                </c:pt>
                <c:pt idx="3">
                  <c:v>38.466999999999999</c:v>
                </c:pt>
                <c:pt idx="4">
                  <c:v>40.270299999999999</c:v>
                </c:pt>
                <c:pt idx="5">
                  <c:v>42.2273</c:v>
                </c:pt>
                <c:pt idx="6">
                  <c:v>43.838000000000001</c:v>
                </c:pt>
                <c:pt idx="7">
                  <c:v>46.110700000000001</c:v>
                </c:pt>
                <c:pt idx="8">
                  <c:v>48.333100000000002</c:v>
                </c:pt>
                <c:pt idx="9">
                  <c:v>50.7074</c:v>
                </c:pt>
                <c:pt idx="10">
                  <c:v>53.266300000000001</c:v>
                </c:pt>
                <c:pt idx="11">
                  <c:v>55.893599999999999</c:v>
                </c:pt>
                <c:pt idx="12">
                  <c:v>58.622500000000002</c:v>
                </c:pt>
                <c:pt idx="13">
                  <c:v>58.664499999999997</c:v>
                </c:pt>
                <c:pt idx="14">
                  <c:v>58.754199999999997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65-469F-B6B3-54EEEBDCA5E4}"/>
            </c:ext>
          </c:extLst>
        </c:ser>
        <c:ser>
          <c:idx val="1"/>
          <c:order val="1"/>
          <c:tx>
            <c:strRef>
              <c:f>Ref_extCAFE!$D$8</c:f>
              <c:strCache>
                <c:ptCount val="1"/>
                <c:pt idx="0">
                  <c:v>TCI_Reference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Ref_extCAFE!$B$9:$B$23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Ref_extCAFE!$D$9:$D$23</c:f>
              <c:numCache>
                <c:formatCode>0.0</c:formatCode>
                <c:ptCount val="15"/>
                <c:pt idx="0">
                  <c:v>33.9178</c:v>
                </c:pt>
                <c:pt idx="1">
                  <c:v>34.812600000000003</c:v>
                </c:pt>
                <c:pt idx="2">
                  <c:v>36.366599999999998</c:v>
                </c:pt>
                <c:pt idx="3">
                  <c:v>38.466900000000003</c:v>
                </c:pt>
                <c:pt idx="4">
                  <c:v>40.2697</c:v>
                </c:pt>
                <c:pt idx="5">
                  <c:v>42.2286</c:v>
                </c:pt>
                <c:pt idx="6">
                  <c:v>43.826799999999999</c:v>
                </c:pt>
                <c:pt idx="7">
                  <c:v>46.094999999999999</c:v>
                </c:pt>
                <c:pt idx="8">
                  <c:v>46.056699999999999</c:v>
                </c:pt>
                <c:pt idx="9">
                  <c:v>46.064599999999999</c:v>
                </c:pt>
                <c:pt idx="10">
                  <c:v>46.069400000000002</c:v>
                </c:pt>
                <c:pt idx="11">
                  <c:v>46.059899999999999</c:v>
                </c:pt>
                <c:pt idx="12">
                  <c:v>46.0441</c:v>
                </c:pt>
                <c:pt idx="13">
                  <c:v>46.062600000000003</c:v>
                </c:pt>
                <c:pt idx="14">
                  <c:v>46.127200000000002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65-469F-B6B3-54EEEBDCA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3139648"/>
        <c:axId val="38554432"/>
      </c:lineChart>
      <c:catAx>
        <c:axId val="17131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54432"/>
        <c:crosses val="autoZero"/>
        <c:auto val="1"/>
        <c:lblAlgn val="ctr"/>
        <c:lblOffset val="100"/>
        <c:tickLblSkip val="2"/>
        <c:noMultiLvlLbl val="0"/>
      </c:catAx>
      <c:valAx>
        <c:axId val="385544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3139648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Ref_LowEVCosts!$C$10</c:f>
              <c:strCache>
                <c:ptCount val="1"/>
                <c:pt idx="0">
                  <c:v>GCC Ref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Ref_LowEVCosts!$B$11:$B$25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Ref_LowEVCosts!$C$11:$C$25</c:f>
              <c:numCache>
                <c:formatCode>0</c:formatCode>
                <c:ptCount val="15"/>
                <c:pt idx="0">
                  <c:v>166</c:v>
                </c:pt>
                <c:pt idx="1">
                  <c:v>154.25</c:v>
                </c:pt>
                <c:pt idx="2">
                  <c:v>147.76864788699999</c:v>
                </c:pt>
                <c:pt idx="3">
                  <c:v>141.55499101999999</c:v>
                </c:pt>
                <c:pt idx="4">
                  <c:v>135.60261780299999</c:v>
                </c:pt>
                <c:pt idx="5">
                  <c:v>129.900541285</c:v>
                </c:pt>
                <c:pt idx="6">
                  <c:v>124.438236514</c:v>
                </c:pt>
                <c:pt idx="7">
                  <c:v>119.205621112</c:v>
                </c:pt>
                <c:pt idx="8">
                  <c:v>114.19303666499999</c:v>
                </c:pt>
                <c:pt idx="9">
                  <c:v>109.391230893</c:v>
                </c:pt>
                <c:pt idx="10">
                  <c:v>104.791340573</c:v>
                </c:pt>
                <c:pt idx="11">
                  <c:v>100.384875181</c:v>
                </c:pt>
                <c:pt idx="12">
                  <c:v>99</c:v>
                </c:pt>
                <c:pt idx="13">
                  <c:v>98.55</c:v>
                </c:pt>
                <c:pt idx="14">
                  <c:v>98.1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4B-4D58-92C6-CDC34949BFA5}"/>
            </c:ext>
          </c:extLst>
        </c:ser>
        <c:ser>
          <c:idx val="1"/>
          <c:order val="1"/>
          <c:tx>
            <c:strRef>
              <c:f>Ref_LowEVCosts!$D$10</c:f>
              <c:strCache>
                <c:ptCount val="1"/>
                <c:pt idx="0">
                  <c:v>Ref_LowEVCosts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Ref_LowEVCosts!$B$11:$B$25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Ref_LowEVCosts!$D$11:$D$25</c:f>
              <c:numCache>
                <c:formatCode>0</c:formatCode>
                <c:ptCount val="15"/>
                <c:pt idx="0">
                  <c:v>166</c:v>
                </c:pt>
                <c:pt idx="1">
                  <c:v>156</c:v>
                </c:pt>
                <c:pt idx="2">
                  <c:v>142.525815576089</c:v>
                </c:pt>
                <c:pt idx="3">
                  <c:v>129.051631152178</c:v>
                </c:pt>
                <c:pt idx="4">
                  <c:v>115.57744672826701</c:v>
                </c:pt>
                <c:pt idx="5">
                  <c:v>102.10326230435601</c:v>
                </c:pt>
                <c:pt idx="6">
                  <c:v>88.629077880445038</c:v>
                </c:pt>
                <c:pt idx="7">
                  <c:v>84.024231567037532</c:v>
                </c:pt>
                <c:pt idx="8">
                  <c:v>79.419385253630026</c:v>
                </c:pt>
                <c:pt idx="9">
                  <c:v>74.814538940222519</c:v>
                </c:pt>
                <c:pt idx="10">
                  <c:v>70.209692626815013</c:v>
                </c:pt>
                <c:pt idx="11">
                  <c:v>65.604846313407506</c:v>
                </c:pt>
                <c:pt idx="12">
                  <c:v>61</c:v>
                </c:pt>
                <c:pt idx="13">
                  <c:v>61</c:v>
                </c:pt>
                <c:pt idx="1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4B-4D58-92C6-CDC34949B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2989248"/>
        <c:axId val="10414895"/>
      </c:lineChart>
      <c:catAx>
        <c:axId val="171298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14895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0414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EV</a:t>
                </a:r>
                <a:r>
                  <a:rPr lang="en-US" sz="1200" b="1" baseline="0">
                    <a:solidFill>
                      <a:sysClr val="windowText" lastClr="000000"/>
                    </a:solidFill>
                  </a:rPr>
                  <a:t> Battery Costs (2015$/kWh)</a:t>
                </a:r>
                <a:endParaRPr lang="en-US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3517322732506125E-2"/>
              <c:y val="0.167908919870250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298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Ref_LowEVCosts!$G$10</c:f>
              <c:strCache>
                <c:ptCount val="1"/>
                <c:pt idx="0">
                  <c:v>GCC Ref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Ref_LowEVCosts!$B$11:$B$25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Ref_LowEVCosts!$G$11:$G$25</c:f>
              <c:numCache>
                <c:formatCode>0</c:formatCode>
                <c:ptCount val="15"/>
                <c:pt idx="0">
                  <c:v>2462.2307692307695</c:v>
                </c:pt>
                <c:pt idx="1">
                  <c:v>1809.4615384615388</c:v>
                </c:pt>
                <c:pt idx="2">
                  <c:v>1156.6923076923081</c:v>
                </c:pt>
                <c:pt idx="3">
                  <c:v>503.92307692307736</c:v>
                </c:pt>
                <c:pt idx="4">
                  <c:v>-148.84615384615336</c:v>
                </c:pt>
                <c:pt idx="5">
                  <c:v>-801.61538461538407</c:v>
                </c:pt>
                <c:pt idx="6">
                  <c:v>-1454.384615384615</c:v>
                </c:pt>
                <c:pt idx="7">
                  <c:v>-2107.1538461538457</c:v>
                </c:pt>
                <c:pt idx="8">
                  <c:v>-2759.9230769230762</c:v>
                </c:pt>
                <c:pt idx="9">
                  <c:v>-3412.6923076923067</c:v>
                </c:pt>
                <c:pt idx="10">
                  <c:v>-4065.4615384615377</c:v>
                </c:pt>
                <c:pt idx="11">
                  <c:v>-4718.2307692307677</c:v>
                </c:pt>
                <c:pt idx="12">
                  <c:v>-5371</c:v>
                </c:pt>
                <c:pt idx="13">
                  <c:v>-5406.4633900271892</c:v>
                </c:pt>
                <c:pt idx="14">
                  <c:v>-5432.8068707573148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6E-4C3E-9A05-C1ABF9F343A5}"/>
            </c:ext>
          </c:extLst>
        </c:ser>
        <c:ser>
          <c:idx val="1"/>
          <c:order val="1"/>
          <c:tx>
            <c:strRef>
              <c:f>Ref_LowEVCosts!$D$10</c:f>
              <c:strCache>
                <c:ptCount val="1"/>
                <c:pt idx="0">
                  <c:v>Ref_LowEVCosts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Ref_LowEVCosts!$B$11:$B$25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Ref_LowEVCosts!$H$11:$H$25</c:f>
              <c:numCache>
                <c:formatCode>0</c:formatCode>
                <c:ptCount val="15"/>
                <c:pt idx="0">
                  <c:v>-1549.2783021297219</c:v>
                </c:pt>
                <c:pt idx="1">
                  <c:v>-2945.6391510648609</c:v>
                </c:pt>
                <c:pt idx="2">
                  <c:v>-4342</c:v>
                </c:pt>
                <c:pt idx="3">
                  <c:v>-4547.8</c:v>
                </c:pt>
                <c:pt idx="4">
                  <c:v>-4753.6000000000004</c:v>
                </c:pt>
                <c:pt idx="5">
                  <c:v>-4959.4000000000005</c:v>
                </c:pt>
                <c:pt idx="6">
                  <c:v>-5165.2000000000007</c:v>
                </c:pt>
                <c:pt idx="7">
                  <c:v>-5371</c:v>
                </c:pt>
                <c:pt idx="8">
                  <c:v>-5576.8</c:v>
                </c:pt>
                <c:pt idx="9">
                  <c:v>-5782.6</c:v>
                </c:pt>
                <c:pt idx="10">
                  <c:v>-5988.4000000000005</c:v>
                </c:pt>
                <c:pt idx="11">
                  <c:v>-6194.2</c:v>
                </c:pt>
                <c:pt idx="12">
                  <c:v>-6400</c:v>
                </c:pt>
                <c:pt idx="13">
                  <c:v>-6428.6890593647249</c:v>
                </c:pt>
                <c:pt idx="14">
                  <c:v>-6450.0003237971596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6E-4C3E-9A05-C1ABF9F34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2989248"/>
        <c:axId val="10414895"/>
      </c:lineChart>
      <c:catAx>
        <c:axId val="171298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14895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0414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Non-Battery Cost (midsize car, 2015$)</a:t>
                </a:r>
              </a:p>
            </c:rich>
          </c:tx>
          <c:layout>
            <c:manualLayout>
              <c:xMode val="edge"/>
              <c:yMode val="edge"/>
              <c:x val="1.3517322732506125E-2"/>
              <c:y val="0.167908919870250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298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Change</a:t>
            </a:r>
            <a:r>
              <a:rPr lang="en-US" sz="1200" b="1" baseline="0">
                <a:solidFill>
                  <a:sysClr val="windowText" lastClr="000000"/>
                </a:solidFill>
              </a:rPr>
              <a:t> in Personal LDV VMT from TCI Reference Case</a:t>
            </a:r>
            <a:endParaRPr 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5216113588686517"/>
          <c:y val="1.6436400674151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927674311021537E-2"/>
          <c:y val="0.1128125949420536"/>
          <c:w val="0.87632759780768299"/>
          <c:h val="0.74295993044943542"/>
        </c:manualLayout>
      </c:layout>
      <c:lineChart>
        <c:grouping val="standard"/>
        <c:varyColors val="0"/>
        <c:ser>
          <c:idx val="1"/>
          <c:order val="0"/>
          <c:tx>
            <c:strRef>
              <c:f>Covid_High!$A$104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Covid_High!$B$103:$J$103</c:f>
              <c:numCache>
                <c:formatCode>General</c:formatCode>
                <c:ptCount val="9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</c:numCache>
            </c:numRef>
          </c:cat>
          <c:val>
            <c:numRef>
              <c:f>Covid_High!$B$104:$J$104</c:f>
              <c:numCache>
                <c:formatCode>0.0%</c:formatCode>
                <c:ptCount val="9"/>
                <c:pt idx="0" formatCode="0%">
                  <c:v>-0.08</c:v>
                </c:pt>
                <c:pt idx="1">
                  <c:v>-2.1999999999999999E-2</c:v>
                </c:pt>
                <c:pt idx="2">
                  <c:v>-1.2E-2</c:v>
                </c:pt>
                <c:pt idx="3">
                  <c:v>-8.000000000000021E-4</c:v>
                </c:pt>
                <c:pt idx="4">
                  <c:v>1.0399999999999996E-2</c:v>
                </c:pt>
                <c:pt idx="5">
                  <c:v>2.1599999999999998E-2</c:v>
                </c:pt>
                <c:pt idx="6">
                  <c:v>3.2799999999999996E-2</c:v>
                </c:pt>
                <c:pt idx="7">
                  <c:v>4.3999999999999997E-2</c:v>
                </c:pt>
                <c:pt idx="8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AA-494A-ACA1-FBB554BF0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5230671"/>
        <c:axId val="614571391"/>
      </c:lineChart>
      <c:catAx>
        <c:axId val="106523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71391"/>
        <c:crosses val="autoZero"/>
        <c:auto val="1"/>
        <c:lblAlgn val="ctr"/>
        <c:lblOffset val="100"/>
        <c:noMultiLvlLbl val="0"/>
      </c:catAx>
      <c:valAx>
        <c:axId val="614571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5230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Change</a:t>
            </a:r>
            <a:r>
              <a:rPr lang="en-US" sz="1200" b="1" baseline="0">
                <a:solidFill>
                  <a:sysClr val="windowText" lastClr="000000"/>
                </a:solidFill>
              </a:rPr>
              <a:t> in Personal LDV VMT from TCI Reference Case</a:t>
            </a:r>
            <a:endParaRPr 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5216113588686517"/>
          <c:y val="1.6436400674151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927674311021537E-2"/>
          <c:y val="0.1128125949420536"/>
          <c:w val="0.87632759780768299"/>
          <c:h val="0.74295993044943542"/>
        </c:manualLayout>
      </c:layout>
      <c:lineChart>
        <c:grouping val="standard"/>
        <c:varyColors val="0"/>
        <c:ser>
          <c:idx val="1"/>
          <c:order val="0"/>
          <c:tx>
            <c:strRef>
              <c:f>Covid_Low_1!$A$104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Covid_Low_1!$B$103:$J$103</c:f>
              <c:numCache>
                <c:formatCode>General</c:formatCode>
                <c:ptCount val="9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</c:numCache>
            </c:numRef>
          </c:cat>
          <c:val>
            <c:numRef>
              <c:f>Covid_Low_1!$B$104:$J$104</c:f>
              <c:numCache>
                <c:formatCode>0.0%</c:formatCode>
                <c:ptCount val="9"/>
                <c:pt idx="0" formatCode="0%">
                  <c:v>-0.08</c:v>
                </c:pt>
                <c:pt idx="1">
                  <c:v>-2.7199999999999998E-2</c:v>
                </c:pt>
                <c:pt idx="2">
                  <c:v>-2.5000000000000001E-2</c:v>
                </c:pt>
                <c:pt idx="3">
                  <c:v>-2.1600000000000001E-2</c:v>
                </c:pt>
                <c:pt idx="4">
                  <c:v>-1.8200000000000001E-2</c:v>
                </c:pt>
                <c:pt idx="5">
                  <c:v>-1.4800000000000001E-2</c:v>
                </c:pt>
                <c:pt idx="6">
                  <c:v>-1.14E-2</c:v>
                </c:pt>
                <c:pt idx="7">
                  <c:v>-8.0000000000000002E-3</c:v>
                </c:pt>
                <c:pt idx="8">
                  <c:v>-8.0000000000000002E-3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70-4253-A675-F48B78BB7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5230671"/>
        <c:axId val="614571391"/>
      </c:lineChart>
      <c:catAx>
        <c:axId val="106523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71391"/>
        <c:crosses val="autoZero"/>
        <c:auto val="1"/>
        <c:lblAlgn val="ctr"/>
        <c:lblOffset val="100"/>
        <c:noMultiLvlLbl val="0"/>
      </c:catAx>
      <c:valAx>
        <c:axId val="614571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5230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Change</a:t>
            </a:r>
            <a:r>
              <a:rPr lang="en-US" sz="1200" b="1" baseline="0">
                <a:solidFill>
                  <a:sysClr val="windowText" lastClr="000000"/>
                </a:solidFill>
              </a:rPr>
              <a:t> in Personal LDV VMT from TCI Reference Case</a:t>
            </a:r>
            <a:endParaRPr 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5216113588686517"/>
          <c:y val="1.6436400674151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927674311021537E-2"/>
          <c:y val="0.1128125949420536"/>
          <c:w val="0.87632759780768299"/>
          <c:h val="0.74295993044943542"/>
        </c:manualLayout>
      </c:layout>
      <c:lineChart>
        <c:grouping val="standard"/>
        <c:varyColors val="0"/>
        <c:ser>
          <c:idx val="1"/>
          <c:order val="0"/>
          <c:tx>
            <c:strRef>
              <c:f>Covid_Low_2!$A$86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Covid_Low_2!$B$85:$J$85</c:f>
              <c:numCache>
                <c:formatCode>General</c:formatCode>
                <c:ptCount val="9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</c:numCache>
            </c:numRef>
          </c:cat>
          <c:val>
            <c:numRef>
              <c:f>Covid_Low_2!$B$86:$J$86</c:f>
              <c:numCache>
                <c:formatCode>0.0%</c:formatCode>
                <c:ptCount val="9"/>
                <c:pt idx="0" formatCode="0%">
                  <c:v>-0.08</c:v>
                </c:pt>
                <c:pt idx="1">
                  <c:v>-2.7199999999999998E-2</c:v>
                </c:pt>
                <c:pt idx="2">
                  <c:v>-2.5000000000000001E-2</c:v>
                </c:pt>
                <c:pt idx="3">
                  <c:v>-2.1600000000000001E-2</c:v>
                </c:pt>
                <c:pt idx="4">
                  <c:v>-1.8200000000000001E-2</c:v>
                </c:pt>
                <c:pt idx="5">
                  <c:v>-1.4800000000000001E-2</c:v>
                </c:pt>
                <c:pt idx="6">
                  <c:v>-1.14E-2</c:v>
                </c:pt>
                <c:pt idx="7">
                  <c:v>-8.0000000000000002E-3</c:v>
                </c:pt>
                <c:pt idx="8">
                  <c:v>-8.0000000000000002E-3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9-4C3B-B296-2DD101827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5230671"/>
        <c:axId val="614571391"/>
      </c:lineChart>
      <c:catAx>
        <c:axId val="106523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71391"/>
        <c:crosses val="autoZero"/>
        <c:auto val="1"/>
        <c:lblAlgn val="ctr"/>
        <c:lblOffset val="100"/>
        <c:noMultiLvlLbl val="0"/>
      </c:catAx>
      <c:valAx>
        <c:axId val="614571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5230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558020</xdr:colOff>
      <xdr:row>3</xdr:row>
      <xdr:rowOff>144312</xdr:rowOff>
    </xdr:from>
    <xdr:to>
      <xdr:col>14</xdr:col>
      <xdr:colOff>581025</xdr:colOff>
      <xdr:row>23</xdr:row>
      <xdr:rowOff>33756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15693A-B8FD-42DF-B009-D923CBCCD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573656</xdr:colOff>
      <xdr:row>6</xdr:row>
      <xdr:rowOff>103516</xdr:rowOff>
    </xdr:from>
    <xdr:to>
      <xdr:col>18</xdr:col>
      <xdr:colOff>198408</xdr:colOff>
      <xdr:row>25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622EAB7-601C-49F3-923D-417CEAEDD5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595222</xdr:colOff>
      <xdr:row>26</xdr:row>
      <xdr:rowOff>17251</xdr:rowOff>
    </xdr:from>
    <xdr:to>
      <xdr:col>18</xdr:col>
      <xdr:colOff>77638</xdr:colOff>
      <xdr:row>41</xdr:row>
      <xdr:rowOff>163901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5E378FA2-2CE9-4265-AB18-B5232A2D1D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319178</xdr:colOff>
      <xdr:row>7</xdr:row>
      <xdr:rowOff>60386</xdr:rowOff>
    </xdr:from>
    <xdr:to>
      <xdr:col>14</xdr:col>
      <xdr:colOff>28575</xdr:colOff>
      <xdr:row>26</xdr:row>
      <xdr:rowOff>121279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28824D-AB87-4F36-87BC-615944534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452884</xdr:colOff>
      <xdr:row>7</xdr:row>
      <xdr:rowOff>172528</xdr:rowOff>
    </xdr:from>
    <xdr:to>
      <xdr:col>18</xdr:col>
      <xdr:colOff>77636</xdr:colOff>
      <xdr:row>25</xdr:row>
      <xdr:rowOff>25879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E5BF90-85D9-4806-B7ED-22C1B2285E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379564</xdr:colOff>
      <xdr:row>26</xdr:row>
      <xdr:rowOff>25879</xdr:rowOff>
    </xdr:from>
    <xdr:to>
      <xdr:col>18</xdr:col>
      <xdr:colOff>34506</xdr:colOff>
      <xdr:row>44</xdr:row>
      <xdr:rowOff>103517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02D5AC0-E43F-4A66-81A7-DC49FC767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370934</xdr:colOff>
      <xdr:row>106</xdr:row>
      <xdr:rowOff>120770</xdr:rowOff>
    </xdr:from>
    <xdr:to>
      <xdr:col>8</xdr:col>
      <xdr:colOff>190499</xdr:colOff>
      <xdr:row>123</xdr:row>
      <xdr:rowOff>131841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1F8E13-7D06-4DAA-9F4D-D625B84A0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370934</xdr:colOff>
      <xdr:row>106</xdr:row>
      <xdr:rowOff>120770</xdr:rowOff>
    </xdr:from>
    <xdr:to>
      <xdr:col>8</xdr:col>
      <xdr:colOff>133350</xdr:colOff>
      <xdr:row>123</xdr:row>
      <xdr:rowOff>131841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7F8C70-856A-43CC-A395-816779FE6C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370934</xdr:colOff>
      <xdr:row>88</xdr:row>
      <xdr:rowOff>120770</xdr:rowOff>
    </xdr:from>
    <xdr:to>
      <xdr:col>8</xdr:col>
      <xdr:colOff>95250</xdr:colOff>
      <xdr:row>105</xdr:row>
      <xdr:rowOff>131841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2F6574-ACC6-4036-B8C1-FB8C791AB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ortationandclimate.org/modeling-methods-and-results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97BF1-3163-4F8D-B9DF-14493BD74DE3}">
  <dimension ref="B1:C28"/>
  <sheetViews>
    <sheetView tabSelected="1" topLeftCell="B1" workbookViewId="0">
      <selection activeCell="C20" sqref="C20"/>
    </sheetView>
  </sheetViews>
  <sheetFormatPr defaultRowHeight="14.25" x14ac:dyDescent="0.45"/>
  <cols>
    <col min="1" max="1" width="6.265625" customWidth="1"/>
    <col min="2" max="2" width="28.59765625" customWidth="1"/>
  </cols>
  <sheetData>
    <row r="1" spans="2:3" ht="18" x14ac:dyDescent="0.55000000000000004">
      <c r="B1" s="53" t="s">
        <v>83</v>
      </c>
    </row>
    <row r="2" spans="2:3" x14ac:dyDescent="0.45">
      <c r="B2" s="54"/>
    </row>
    <row r="3" spans="2:3" x14ac:dyDescent="0.45">
      <c r="B3" s="54" t="s">
        <v>77</v>
      </c>
    </row>
    <row r="4" spans="2:3" x14ac:dyDescent="0.45">
      <c r="B4" s="54" t="s">
        <v>78</v>
      </c>
    </row>
    <row r="5" spans="2:3" s="55" customFormat="1" x14ac:dyDescent="0.45">
      <c r="B5" s="57"/>
    </row>
    <row r="6" spans="2:3" s="55" customFormat="1" x14ac:dyDescent="0.45">
      <c r="B6" s="56" t="s">
        <v>79</v>
      </c>
    </row>
    <row r="7" spans="2:3" x14ac:dyDescent="0.45">
      <c r="B7" s="54"/>
      <c r="C7" s="59" t="s">
        <v>80</v>
      </c>
    </row>
    <row r="8" spans="2:3" s="58" customFormat="1" x14ac:dyDescent="0.45">
      <c r="B8" s="60"/>
      <c r="C8" s="59"/>
    </row>
    <row r="9" spans="2:3" s="58" customFormat="1" x14ac:dyDescent="0.45">
      <c r="B9" s="61" t="s">
        <v>81</v>
      </c>
      <c r="C9" s="59"/>
    </row>
    <row r="10" spans="2:3" s="58" customFormat="1" x14ac:dyDescent="0.45">
      <c r="B10" s="62" t="s">
        <v>82</v>
      </c>
      <c r="C10" s="59"/>
    </row>
    <row r="11" spans="2:3" s="58" customFormat="1" x14ac:dyDescent="0.45">
      <c r="B11" s="60"/>
      <c r="C11" s="59"/>
    </row>
    <row r="12" spans="2:3" x14ac:dyDescent="0.45">
      <c r="B12" s="54"/>
    </row>
    <row r="13" spans="2:3" x14ac:dyDescent="0.45">
      <c r="B13" s="1" t="s">
        <v>72</v>
      </c>
      <c r="C13" s="2" t="s">
        <v>22</v>
      </c>
    </row>
    <row r="14" spans="2:3" x14ac:dyDescent="0.45">
      <c r="B14" s="37" t="s">
        <v>0</v>
      </c>
      <c r="C14" t="s">
        <v>1</v>
      </c>
    </row>
    <row r="15" spans="2:3" x14ac:dyDescent="0.45">
      <c r="B15" s="37" t="s">
        <v>2</v>
      </c>
      <c r="C15" t="s">
        <v>3</v>
      </c>
    </row>
    <row r="16" spans="2:3" x14ac:dyDescent="0.45">
      <c r="B16" s="37" t="s">
        <v>4</v>
      </c>
      <c r="C16" t="s">
        <v>5</v>
      </c>
    </row>
    <row r="17" spans="2:3" x14ac:dyDescent="0.45">
      <c r="B17" s="37" t="s">
        <v>6</v>
      </c>
      <c r="C17" t="s">
        <v>7</v>
      </c>
    </row>
    <row r="18" spans="2:3" x14ac:dyDescent="0.45">
      <c r="B18" s="37" t="s">
        <v>8</v>
      </c>
      <c r="C18" t="s">
        <v>9</v>
      </c>
    </row>
    <row r="19" spans="2:3" x14ac:dyDescent="0.45">
      <c r="B19" s="37" t="s">
        <v>10</v>
      </c>
      <c r="C19" t="s">
        <v>11</v>
      </c>
    </row>
    <row r="20" spans="2:3" x14ac:dyDescent="0.45">
      <c r="B20" s="44" t="s">
        <v>12</v>
      </c>
      <c r="C20" t="s">
        <v>13</v>
      </c>
    </row>
    <row r="21" spans="2:3" x14ac:dyDescent="0.45">
      <c r="B21" s="44" t="s">
        <v>14</v>
      </c>
      <c r="C21" t="s">
        <v>15</v>
      </c>
    </row>
    <row r="22" spans="2:3" x14ac:dyDescent="0.45">
      <c r="B22" s="37" t="s">
        <v>16</v>
      </c>
      <c r="C22" t="s">
        <v>17</v>
      </c>
    </row>
    <row r="23" spans="2:3" x14ac:dyDescent="0.45">
      <c r="B23" s="37" t="s">
        <v>18</v>
      </c>
      <c r="C23" t="s">
        <v>19</v>
      </c>
    </row>
    <row r="24" spans="2:3" x14ac:dyDescent="0.45">
      <c r="B24" s="37" t="s">
        <v>20</v>
      </c>
      <c r="C24" t="s">
        <v>21</v>
      </c>
    </row>
    <row r="28" spans="2:3" x14ac:dyDescent="0.45">
      <c r="B28" s="55"/>
    </row>
  </sheetData>
  <hyperlinks>
    <hyperlink ref="B14" location="Ref_flatCAFE!A1" display="Ref_flatCAFE" xr:uid="{DA00A5C0-FA7F-4FA3-8C0A-E96C2EE4D106}"/>
    <hyperlink ref="B15" location="Ref_HighEVCosts!A1" display="Ref_HighEVCosts" xr:uid="{D141F6E8-83E2-4C8A-BA49-01E996EB2A62}"/>
    <hyperlink ref="B16" location="Ref_LowOilPrice!A1" display="Ref_LowOilPrice" xr:uid="{03CDE258-C4FF-4771-9715-BE7A025A86A1}"/>
    <hyperlink ref="B17" location="Ref_extCAFE!A1" display="Ref_extCAFE" xr:uid="{7051B5FC-D8F2-42D6-972B-2DAE59887627}"/>
    <hyperlink ref="B18" location="Ref_LowEVCosts!A1" display="Ref_LowEVCosts" xr:uid="{2652A688-6429-46F6-925D-E3E0D8A72E1F}"/>
    <hyperlink ref="B19" location="Ref_HighOilPrice!A1" display="Ref_HighOilPrice" xr:uid="{3445DBB8-3EEB-49CD-8F66-25CD88C6825F}"/>
    <hyperlink ref="B22" location="Covid_High!A1" display="Covid_High" xr:uid="{C8D25A57-9F67-4DB7-9545-FFCA68E293A9}"/>
    <hyperlink ref="B23" location="Covid_Low_1!A1" display="Covid_Low_1" xr:uid="{DED100E8-A2EA-42AB-9DF2-958F74EA8EAF}"/>
    <hyperlink ref="B24" location="Covid_Low_2!A1" display="Covid_Low_2" xr:uid="{C2170B9E-6D76-443E-B56D-53ACD942C09D}"/>
    <hyperlink ref="B10" r:id="rId1" xr:uid="{00000000-0004-0000-0000-00000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CC0DB-E4E0-47B8-BA66-50CA5AEEB42A}">
  <sheetPr>
    <tabColor theme="8" tint="0.59999389629810485"/>
  </sheetPr>
  <dimension ref="A1:P86"/>
  <sheetViews>
    <sheetView workbookViewId="0"/>
  </sheetViews>
  <sheetFormatPr defaultRowHeight="14.25" x14ac:dyDescent="0.45"/>
  <cols>
    <col min="1" max="1" width="12.265625" customWidth="1"/>
    <col min="2" max="2" width="12.86328125" customWidth="1"/>
    <col min="3" max="3" width="14.265625" customWidth="1"/>
    <col min="4" max="6" width="11.1328125" customWidth="1"/>
    <col min="7" max="8" width="10.3984375" customWidth="1"/>
    <col min="9" max="14" width="10.59765625" customWidth="1"/>
    <col min="15" max="16" width="10.3984375" bestFit="1" customWidth="1"/>
  </cols>
  <sheetData>
    <row r="1" spans="1:14" ht="15.75" x14ac:dyDescent="0.5">
      <c r="A1" s="18" t="s">
        <v>19</v>
      </c>
    </row>
    <row r="2" spans="1:14" x14ac:dyDescent="0.45">
      <c r="A2" t="s">
        <v>20</v>
      </c>
    </row>
    <row r="4" spans="1:14" x14ac:dyDescent="0.45">
      <c r="A4" s="2" t="s">
        <v>23</v>
      </c>
    </row>
    <row r="5" spans="1:14" x14ac:dyDescent="0.45">
      <c r="A5" s="4" t="s">
        <v>21</v>
      </c>
    </row>
    <row r="6" spans="1:14" x14ac:dyDescent="0.45">
      <c r="A6" s="4"/>
    </row>
    <row r="8" spans="1:14" x14ac:dyDescent="0.45">
      <c r="A8" s="30" t="s">
        <v>35</v>
      </c>
    </row>
    <row r="9" spans="1:14" ht="14.65" thickBot="1" x14ac:dyDescent="0.5">
      <c r="B9" s="32">
        <v>2020</v>
      </c>
      <c r="C9" s="32">
        <v>2021</v>
      </c>
      <c r="D9" s="32">
        <v>2022</v>
      </c>
      <c r="E9" s="32">
        <v>2023</v>
      </c>
      <c r="F9" s="32">
        <v>2024</v>
      </c>
      <c r="G9" s="32">
        <v>2025</v>
      </c>
      <c r="H9" s="32">
        <v>2026</v>
      </c>
      <c r="I9" s="32">
        <v>2027</v>
      </c>
      <c r="J9" s="32">
        <v>2028</v>
      </c>
      <c r="K9" s="32">
        <v>2029</v>
      </c>
      <c r="L9" s="32">
        <v>2030</v>
      </c>
      <c r="M9" s="32">
        <v>2031</v>
      </c>
      <c r="N9" s="32">
        <v>2032</v>
      </c>
    </row>
    <row r="10" spans="1:14" x14ac:dyDescent="0.45">
      <c r="A10" s="2" t="s">
        <v>37</v>
      </c>
    </row>
    <row r="12" spans="1:14" x14ac:dyDescent="0.45">
      <c r="A12" s="30" t="s">
        <v>39</v>
      </c>
    </row>
    <row r="13" spans="1:14" x14ac:dyDescent="0.45">
      <c r="A13" t="s">
        <v>36</v>
      </c>
      <c r="B13" s="31">
        <v>56267.738937375034</v>
      </c>
      <c r="C13" s="31">
        <v>57203.745850212697</v>
      </c>
      <c r="D13" s="31">
        <v>58087.164304702965</v>
      </c>
      <c r="E13" s="31">
        <v>58764.004338423612</v>
      </c>
      <c r="F13" s="31">
        <v>59573.531812643683</v>
      </c>
      <c r="G13" s="31">
        <v>60376.556353916225</v>
      </c>
      <c r="H13" s="31">
        <v>61259.812952353939</v>
      </c>
      <c r="I13" s="31">
        <v>62226.69603418051</v>
      </c>
      <c r="J13" s="31">
        <v>63339.85451264424</v>
      </c>
      <c r="K13" s="31">
        <v>64453.936034700564</v>
      </c>
      <c r="L13" s="31">
        <v>65491.372797928372</v>
      </c>
      <c r="M13" s="31">
        <v>66524.753505438217</v>
      </c>
      <c r="N13" s="31">
        <v>67590.095880208755</v>
      </c>
    </row>
    <row r="14" spans="1:14" x14ac:dyDescent="0.45">
      <c r="A14" t="s">
        <v>38</v>
      </c>
      <c r="B14" s="31">
        <v>56768.125445457597</v>
      </c>
      <c r="C14" s="31">
        <v>56453.886779207722</v>
      </c>
      <c r="D14" s="31">
        <v>56722.050735699551</v>
      </c>
      <c r="E14" s="31">
        <v>57681.729621157188</v>
      </c>
      <c r="F14" s="31">
        <v>58794.28935807712</v>
      </c>
      <c r="G14" s="31">
        <v>59942.661641347513</v>
      </c>
      <c r="H14" s="31">
        <v>60970.381137535718</v>
      </c>
      <c r="I14" s="31">
        <v>61969.536066471403</v>
      </c>
      <c r="J14" s="31">
        <v>63076.406446564753</v>
      </c>
      <c r="K14" s="31">
        <v>64211.603358630215</v>
      </c>
      <c r="L14" s="31">
        <v>65392.774833283751</v>
      </c>
      <c r="M14" s="31">
        <v>66482.112375658806</v>
      </c>
      <c r="N14" s="31">
        <v>67559.556310305707</v>
      </c>
    </row>
    <row r="15" spans="1:14" x14ac:dyDescent="0.45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4" x14ac:dyDescent="0.45">
      <c r="A16" s="30" t="s">
        <v>42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6" x14ac:dyDescent="0.45">
      <c r="A17" t="s">
        <v>36</v>
      </c>
      <c r="B17" s="24">
        <v>151.63534545898401</v>
      </c>
      <c r="C17" s="24">
        <v>152.85385131835901</v>
      </c>
      <c r="D17" s="24">
        <v>154.27229309082</v>
      </c>
      <c r="E17" s="24">
        <v>155.40342712402301</v>
      </c>
      <c r="F17" s="24">
        <v>156.34910583496099</v>
      </c>
      <c r="G17" s="24">
        <v>156.99125671386699</v>
      </c>
      <c r="H17" s="24">
        <v>157.70916748046901</v>
      </c>
      <c r="I17" s="24">
        <v>158.62742614746099</v>
      </c>
      <c r="J17" s="24">
        <v>159.71014404296901</v>
      </c>
      <c r="K17" s="24">
        <v>160.915451049805</v>
      </c>
      <c r="L17" s="24">
        <v>162.20837402343801</v>
      </c>
      <c r="M17" s="24">
        <v>163.34875488281301</v>
      </c>
      <c r="N17" s="24">
        <v>164.50247192382801</v>
      </c>
    </row>
    <row r="18" spans="1:16" x14ac:dyDescent="0.45">
      <c r="A18" t="s">
        <v>38</v>
      </c>
      <c r="B18" s="24">
        <v>127.25181126550322</v>
      </c>
      <c r="C18" s="24">
        <v>131.8545929322367</v>
      </c>
      <c r="D18" s="24">
        <v>141.17419852134276</v>
      </c>
      <c r="E18" s="24">
        <v>147.72320654088909</v>
      </c>
      <c r="F18" s="24">
        <v>153.60660494995079</v>
      </c>
      <c r="G18" s="24">
        <v>154.97132305908161</v>
      </c>
      <c r="H18" s="24">
        <v>156.48767651367146</v>
      </c>
      <c r="I18" s="24">
        <v>158.00402996826131</v>
      </c>
      <c r="J18" s="24">
        <v>159.52038342285115</v>
      </c>
      <c r="K18" s="24">
        <v>161.036736877441</v>
      </c>
      <c r="L18" s="24">
        <v>162.20837402343801</v>
      </c>
      <c r="M18" s="24">
        <v>163.34875488281301</v>
      </c>
      <c r="N18" s="24">
        <v>164.50247192382801</v>
      </c>
      <c r="O18" s="24"/>
      <c r="P18" s="24"/>
    </row>
    <row r="19" spans="1:16" x14ac:dyDescent="0.45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 x14ac:dyDescent="0.45">
      <c r="A20" s="30" t="s">
        <v>43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 x14ac:dyDescent="0.45">
      <c r="A21" t="s">
        <v>36</v>
      </c>
      <c r="B21" s="5">
        <v>16.98087739944458</v>
      </c>
      <c r="C21" s="5">
        <v>16.60400819778447</v>
      </c>
      <c r="D21" s="5">
        <v>16.653835773468</v>
      </c>
      <c r="E21" s="5">
        <v>16.82920885086055</v>
      </c>
      <c r="F21" s="5">
        <v>16.89368200302124</v>
      </c>
      <c r="G21" s="5">
        <v>16.895594120025621</v>
      </c>
      <c r="H21" s="5">
        <v>17.047476768493681</v>
      </c>
      <c r="I21" s="5">
        <v>17.136820793151841</v>
      </c>
      <c r="J21" s="5">
        <v>17.24236202239992</v>
      </c>
      <c r="K21" s="5">
        <v>17.314862728118868</v>
      </c>
      <c r="L21" s="5">
        <v>17.42070198059081</v>
      </c>
      <c r="M21" s="5">
        <v>17.49632978439335</v>
      </c>
      <c r="N21" s="5">
        <v>17.445841312408401</v>
      </c>
      <c r="O21" s="24"/>
      <c r="P21" s="24"/>
    </row>
    <row r="22" spans="1:16" x14ac:dyDescent="0.45">
      <c r="A22" t="s">
        <v>38</v>
      </c>
      <c r="B22" s="5">
        <v>12.487969722182505</v>
      </c>
      <c r="C22" s="5">
        <v>13.911630820154254</v>
      </c>
      <c r="D22" s="5">
        <v>14.782916940841398</v>
      </c>
      <c r="E22" s="5">
        <v>15.446619565173432</v>
      </c>
      <c r="F22" s="5">
        <v>15.886893234383674</v>
      </c>
      <c r="G22" s="5">
        <v>16.013699825371202</v>
      </c>
      <c r="H22" s="5">
        <v>16.280879865300495</v>
      </c>
      <c r="I22" s="5">
        <v>16.444236725018413</v>
      </c>
      <c r="J22" s="5">
        <v>16.577279583256622</v>
      </c>
      <c r="K22" s="5">
        <v>16.615868091292416</v>
      </c>
      <c r="L22" s="5">
        <v>16.656099029397492</v>
      </c>
      <c r="M22" s="5">
        <v>16.766255076429559</v>
      </c>
      <c r="N22" s="5">
        <v>16.768752547740462</v>
      </c>
      <c r="O22" s="24"/>
      <c r="P22" s="24"/>
    </row>
    <row r="23" spans="1:16" x14ac:dyDescent="0.45">
      <c r="B23" s="49"/>
      <c r="C23" s="5"/>
      <c r="D23" s="5"/>
      <c r="E23" s="5"/>
      <c r="F23" s="5"/>
      <c r="G23" s="5"/>
      <c r="H23" s="5"/>
      <c r="I23" s="5"/>
      <c r="J23" s="5"/>
      <c r="K23" s="5"/>
      <c r="L23" s="5"/>
      <c r="M23" s="24"/>
      <c r="N23" s="24"/>
      <c r="O23" s="24"/>
      <c r="P23" s="24"/>
    </row>
    <row r="24" spans="1:16" x14ac:dyDescent="0.45">
      <c r="A24" s="30" t="s">
        <v>44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24"/>
      <c r="N24" s="24"/>
      <c r="O24" s="24"/>
      <c r="P24" s="24"/>
    </row>
    <row r="25" spans="1:16" x14ac:dyDescent="0.45">
      <c r="A25" t="s">
        <v>36</v>
      </c>
      <c r="B25" s="24">
        <v>452.81370600000002</v>
      </c>
      <c r="C25" s="24">
        <v>440.77047700000003</v>
      </c>
      <c r="D25" s="24">
        <v>466.62411499999996</v>
      </c>
      <c r="E25" s="24">
        <v>467.829635</v>
      </c>
      <c r="F25" s="24">
        <v>449.23638899999997</v>
      </c>
      <c r="G25" s="24">
        <v>436.34321599999998</v>
      </c>
      <c r="H25" s="24">
        <v>436.057007</v>
      </c>
      <c r="I25" s="24">
        <v>444.50395200000003</v>
      </c>
      <c r="J25" s="24">
        <v>458.56478800000002</v>
      </c>
      <c r="K25" s="24">
        <v>473.61615</v>
      </c>
      <c r="L25" s="24">
        <v>483.31390399999998</v>
      </c>
      <c r="M25" s="24">
        <v>490.98933399999999</v>
      </c>
      <c r="N25" s="24">
        <v>497.168747</v>
      </c>
      <c r="O25" s="24"/>
      <c r="P25" s="24"/>
    </row>
    <row r="26" spans="1:16" x14ac:dyDescent="0.45">
      <c r="A26" t="s">
        <v>38</v>
      </c>
      <c r="B26" s="24">
        <v>284.75014435740064</v>
      </c>
      <c r="C26" s="24">
        <v>325.02980057272021</v>
      </c>
      <c r="D26" s="24">
        <v>374.65996465322991</v>
      </c>
      <c r="E26" s="24">
        <v>391.41206798521529</v>
      </c>
      <c r="F26" s="24">
        <v>402.06399635072319</v>
      </c>
      <c r="G26" s="24">
        <v>411.8153082</v>
      </c>
      <c r="H26" s="24">
        <v>420.76781489999996</v>
      </c>
      <c r="I26" s="24">
        <v>434.19657495000001</v>
      </c>
      <c r="J26" s="24">
        <v>447.62533500000001</v>
      </c>
      <c r="K26" s="24">
        <v>465.53034840000004</v>
      </c>
      <c r="L26" s="24">
        <v>478.95910845000003</v>
      </c>
      <c r="M26" s="24">
        <v>487.91161515000005</v>
      </c>
      <c r="N26" s="24">
        <v>496.86412185000006</v>
      </c>
    </row>
    <row r="27" spans="1:16" x14ac:dyDescent="0.45">
      <c r="B27" s="49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6" x14ac:dyDescent="0.4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6" x14ac:dyDescent="0.45">
      <c r="A29" s="30" t="s">
        <v>71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6" x14ac:dyDescent="0.45">
      <c r="A30" s="2" t="s">
        <v>76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6" ht="14.65" thickBot="1" x14ac:dyDescent="0.5">
      <c r="B31" s="32">
        <v>2020</v>
      </c>
      <c r="C31" s="32">
        <v>2021</v>
      </c>
      <c r="D31" s="32">
        <v>2022</v>
      </c>
      <c r="E31" s="32">
        <v>2023</v>
      </c>
      <c r="F31" s="32">
        <v>2024</v>
      </c>
      <c r="G31" s="32">
        <v>2025</v>
      </c>
      <c r="H31" s="32">
        <v>2026</v>
      </c>
      <c r="I31" s="32">
        <v>2027</v>
      </c>
      <c r="J31" s="32">
        <v>2028</v>
      </c>
      <c r="K31" s="32">
        <v>2029</v>
      </c>
      <c r="L31" s="32">
        <v>2030</v>
      </c>
      <c r="M31" s="32">
        <v>2031</v>
      </c>
      <c r="N31" s="32">
        <v>2032</v>
      </c>
    </row>
    <row r="32" spans="1:16" x14ac:dyDescent="0.45">
      <c r="A32" s="43" t="s">
        <v>50</v>
      </c>
    </row>
    <row r="33" spans="1:14" x14ac:dyDescent="0.45">
      <c r="A33" t="s">
        <v>36</v>
      </c>
      <c r="B33" s="24">
        <v>134.46551261272899</v>
      </c>
      <c r="C33" s="24">
        <v>137.28289283358728</v>
      </c>
      <c r="D33" s="24">
        <v>138.3733429670211</v>
      </c>
      <c r="E33" s="24">
        <v>140.88403606067385</v>
      </c>
      <c r="F33" s="24">
        <v>142.05709222662139</v>
      </c>
      <c r="G33" s="24">
        <v>145.82074869726648</v>
      </c>
      <c r="H33" s="24">
        <v>150.99574675206298</v>
      </c>
      <c r="I33" s="24">
        <v>155.02923802169181</v>
      </c>
      <c r="J33" s="24">
        <v>159.22317501667879</v>
      </c>
      <c r="K33" s="24">
        <v>162.9570971034388</v>
      </c>
      <c r="L33" s="24">
        <v>166.58241924565911</v>
      </c>
      <c r="M33" s="24">
        <v>170.54168503364664</v>
      </c>
      <c r="N33" s="24">
        <v>174.81049459612348</v>
      </c>
    </row>
    <row r="34" spans="1:14" x14ac:dyDescent="0.45">
      <c r="A34" t="s">
        <v>51</v>
      </c>
      <c r="B34" s="24">
        <v>97.275715417441077</v>
      </c>
      <c r="C34" s="24">
        <v>104.47061053074316</v>
      </c>
      <c r="D34" s="24">
        <v>111.87033777780626</v>
      </c>
      <c r="E34" s="24">
        <v>115.34116390983138</v>
      </c>
      <c r="F34" s="24">
        <v>117.39339653200705</v>
      </c>
      <c r="G34" s="24">
        <v>120.53028354606775</v>
      </c>
      <c r="H34" s="24">
        <v>124.3329473011531</v>
      </c>
      <c r="I34" s="24">
        <v>126.49312966447307</v>
      </c>
      <c r="J34" s="24">
        <v>130.06148125043873</v>
      </c>
      <c r="K34" s="24">
        <v>132.71855651355401</v>
      </c>
      <c r="L34" s="24">
        <v>134.61452899007494</v>
      </c>
      <c r="M34" s="24">
        <v>137.47544064186982</v>
      </c>
      <c r="N34" s="24">
        <v>140.63319501151793</v>
      </c>
    </row>
    <row r="35" spans="1:14" x14ac:dyDescent="0.45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</row>
    <row r="36" spans="1:14" x14ac:dyDescent="0.45">
      <c r="A36" s="43" t="s">
        <v>52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spans="1:14" x14ac:dyDescent="0.45">
      <c r="A37" t="s">
        <v>36</v>
      </c>
      <c r="B37" s="24">
        <v>99.598416020112722</v>
      </c>
      <c r="C37" s="24">
        <v>100.62766394118496</v>
      </c>
      <c r="D37" s="24">
        <v>101.61710163198981</v>
      </c>
      <c r="E37" s="24">
        <v>102.30169099564922</v>
      </c>
      <c r="F37" s="24">
        <v>102.825289437324</v>
      </c>
      <c r="G37" s="24">
        <v>102.93739944366446</v>
      </c>
      <c r="H37" s="24">
        <v>103.27828312999081</v>
      </c>
      <c r="I37" s="24">
        <v>103.83875070091612</v>
      </c>
      <c r="J37" s="24">
        <v>104.34325489175636</v>
      </c>
      <c r="K37" s="24">
        <v>104.92570284068191</v>
      </c>
      <c r="L37" s="24">
        <v>105.49500287696438</v>
      </c>
      <c r="M37" s="24">
        <v>106.34314860897811</v>
      </c>
      <c r="N37" s="24">
        <v>107.07060841393071</v>
      </c>
    </row>
    <row r="38" spans="1:14" x14ac:dyDescent="0.45">
      <c r="A38" t="s">
        <v>51</v>
      </c>
      <c r="B38" s="24">
        <v>96.652665035567537</v>
      </c>
      <c r="C38" s="24">
        <v>96.457616133181006</v>
      </c>
      <c r="D38" s="24">
        <v>99.072563577585626</v>
      </c>
      <c r="E38" s="24">
        <v>99.856331050075639</v>
      </c>
      <c r="F38" s="24">
        <v>100.33275437365602</v>
      </c>
      <c r="G38" s="24">
        <v>100.33209802830613</v>
      </c>
      <c r="H38" s="24">
        <v>100.60426543989959</v>
      </c>
      <c r="I38" s="24">
        <v>101.09947824291964</v>
      </c>
      <c r="J38" s="24">
        <v>101.54317710921995</v>
      </c>
      <c r="K38" s="24">
        <v>101.95479361758302</v>
      </c>
      <c r="L38" s="24">
        <v>102.52082795655056</v>
      </c>
      <c r="M38" s="24">
        <v>103.34164714272518</v>
      </c>
      <c r="N38" s="24">
        <v>104.1613522802122</v>
      </c>
    </row>
    <row r="39" spans="1:14" x14ac:dyDescent="0.45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spans="1:14" x14ac:dyDescent="0.45">
      <c r="A40" s="43" t="s">
        <v>53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4" x14ac:dyDescent="0.45">
      <c r="A41" t="s">
        <v>36</v>
      </c>
      <c r="B41" s="24">
        <v>94.524581534053183</v>
      </c>
      <c r="C41" s="24">
        <v>96.102055173953175</v>
      </c>
      <c r="D41" s="24">
        <v>97.916442666753071</v>
      </c>
      <c r="E41" s="24">
        <v>99.928419728952093</v>
      </c>
      <c r="F41" s="24">
        <v>102.01387401022193</v>
      </c>
      <c r="G41" s="24">
        <v>104.0183419918646</v>
      </c>
      <c r="H41" s="24">
        <v>105.73721303544885</v>
      </c>
      <c r="I41" s="24">
        <v>107.48404241670234</v>
      </c>
      <c r="J41" s="24">
        <v>108.34160460393211</v>
      </c>
      <c r="K41" s="24">
        <v>108.96280391901584</v>
      </c>
      <c r="L41" s="24">
        <v>109.1213525664447</v>
      </c>
      <c r="M41" s="24">
        <v>108.94873029633791</v>
      </c>
      <c r="N41" s="24">
        <v>108.50785123960435</v>
      </c>
    </row>
    <row r="42" spans="1:14" x14ac:dyDescent="0.45">
      <c r="A42" t="s">
        <v>51</v>
      </c>
      <c r="B42" s="24">
        <v>86.013129215993274</v>
      </c>
      <c r="C42" s="24">
        <v>93.597007852695043</v>
      </c>
      <c r="D42" s="24">
        <v>102.0720078502123</v>
      </c>
      <c r="E42" s="24">
        <v>104.33681236505818</v>
      </c>
      <c r="F42" s="24">
        <v>105.56095899475612</v>
      </c>
      <c r="G42" s="24">
        <v>106.65168906609394</v>
      </c>
      <c r="H42" s="24">
        <v>107.56119273050514</v>
      </c>
      <c r="I42" s="24">
        <v>108.48244688351963</v>
      </c>
      <c r="J42" s="24">
        <v>108.34423291477837</v>
      </c>
      <c r="K42" s="24">
        <v>107.97746976172449</v>
      </c>
      <c r="L42" s="24">
        <v>107.22353770260089</v>
      </c>
      <c r="M42" s="24">
        <v>106.30994309694216</v>
      </c>
      <c r="N42" s="24">
        <v>105.32152128817769</v>
      </c>
    </row>
    <row r="43" spans="1:14" x14ac:dyDescent="0.45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x14ac:dyDescent="0.45">
      <c r="A44" s="43" t="s">
        <v>54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 x14ac:dyDescent="0.45">
      <c r="A45" t="s">
        <v>36</v>
      </c>
      <c r="B45" s="24">
        <v>163.64765302711928</v>
      </c>
      <c r="C45" s="24">
        <v>167.77024151994362</v>
      </c>
      <c r="D45" s="24">
        <v>173.15744593150231</v>
      </c>
      <c r="E45" s="24">
        <v>181.26395126552544</v>
      </c>
      <c r="F45" s="24">
        <v>190.24897601299145</v>
      </c>
      <c r="G45" s="24">
        <v>194.12243727063665</v>
      </c>
      <c r="H45" s="24">
        <v>196.58219745397921</v>
      </c>
      <c r="I45" s="24">
        <v>199.74922471463088</v>
      </c>
      <c r="J45" s="24">
        <v>205.48532678435544</v>
      </c>
      <c r="K45" s="24">
        <v>210.37333498259045</v>
      </c>
      <c r="L45" s="24">
        <v>214.60844364931503</v>
      </c>
      <c r="M45" s="24">
        <v>218.37958091170276</v>
      </c>
      <c r="N45" s="24">
        <v>219.54113030707202</v>
      </c>
    </row>
    <row r="46" spans="1:14" x14ac:dyDescent="0.45">
      <c r="A46" t="s">
        <v>51</v>
      </c>
      <c r="B46" s="24">
        <v>137.28180981185508</v>
      </c>
      <c r="C46" s="24">
        <v>139.85845650480979</v>
      </c>
      <c r="D46" s="24">
        <v>148.64135143443519</v>
      </c>
      <c r="E46" s="24">
        <v>156.35836713056975</v>
      </c>
      <c r="F46" s="24">
        <v>164.58133533686231</v>
      </c>
      <c r="G46" s="24">
        <v>168.87279459655596</v>
      </c>
      <c r="H46" s="24">
        <v>171.32834128062814</v>
      </c>
      <c r="I46" s="24">
        <v>174.44386838273766</v>
      </c>
      <c r="J46" s="24">
        <v>179.69038712616867</v>
      </c>
      <c r="K46" s="24">
        <v>184.40095832288245</v>
      </c>
      <c r="L46" s="24">
        <v>188.50534329085423</v>
      </c>
      <c r="M46" s="24">
        <v>192.3162484130747</v>
      </c>
      <c r="N46" s="24">
        <v>193.60210605678182</v>
      </c>
    </row>
    <row r="47" spans="1:14" x14ac:dyDescent="0.45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1:14" x14ac:dyDescent="0.45">
      <c r="A48" s="43" t="s">
        <v>76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x14ac:dyDescent="0.45">
      <c r="A49" t="s">
        <v>36</v>
      </c>
      <c r="B49" s="24">
        <v>109.77796971745519</v>
      </c>
      <c r="C49" s="24">
        <v>111.49644086739745</v>
      </c>
      <c r="D49" s="24">
        <v>113.62523360715905</v>
      </c>
      <c r="E49" s="24">
        <v>115.97841386055283</v>
      </c>
      <c r="F49" s="24">
        <v>118.15131941357089</v>
      </c>
      <c r="G49" s="24">
        <v>120.40846713363841</v>
      </c>
      <c r="H49" s="24">
        <v>122.61510155589923</v>
      </c>
      <c r="I49" s="24">
        <v>124.68662680231554</v>
      </c>
      <c r="J49" s="24">
        <v>126.91339748583921</v>
      </c>
      <c r="K49" s="24">
        <v>129.40455871143459</v>
      </c>
      <c r="L49" s="24">
        <v>132.33024546447791</v>
      </c>
      <c r="M49" s="24">
        <v>134.84184613218332</v>
      </c>
      <c r="N49" s="24">
        <v>136.38918011561498</v>
      </c>
    </row>
    <row r="50" spans="1:14" x14ac:dyDescent="0.45">
      <c r="A50" t="s">
        <v>51</v>
      </c>
      <c r="B50" s="24">
        <v>98.633176747931358</v>
      </c>
      <c r="C50" s="24">
        <v>98.400935061462519</v>
      </c>
      <c r="D50" s="24">
        <v>104.4870193484398</v>
      </c>
      <c r="E50" s="24">
        <v>106.08889756773245</v>
      </c>
      <c r="F50" s="24">
        <v>107.94236031828359</v>
      </c>
      <c r="G50" s="24">
        <v>109.93154833948068</v>
      </c>
      <c r="H50" s="24">
        <v>111.70898543753378</v>
      </c>
      <c r="I50" s="24">
        <v>113.36074329453524</v>
      </c>
      <c r="J50" s="24">
        <v>115.15060636831869</v>
      </c>
      <c r="K50" s="24">
        <v>117.19141186987311</v>
      </c>
      <c r="L50" s="24">
        <v>119.46907239934851</v>
      </c>
      <c r="M50" s="24">
        <v>121.42756544829651</v>
      </c>
      <c r="N50" s="24">
        <v>122.67962159360079</v>
      </c>
    </row>
    <row r="51" spans="1:14" x14ac:dyDescent="0.45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x14ac:dyDescent="0.45">
      <c r="A52" s="43" t="s">
        <v>56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</row>
    <row r="53" spans="1:14" x14ac:dyDescent="0.45">
      <c r="A53" t="s">
        <v>36</v>
      </c>
      <c r="B53" s="24">
        <v>135.68538431374293</v>
      </c>
      <c r="C53" s="24">
        <v>138.63361929985274</v>
      </c>
      <c r="D53" s="24">
        <v>141.54459938597822</v>
      </c>
      <c r="E53" s="24">
        <v>143.53853578018493</v>
      </c>
      <c r="F53" s="24">
        <v>146.21787880939272</v>
      </c>
      <c r="G53" s="24">
        <v>149.83696120982941</v>
      </c>
      <c r="H53" s="24">
        <v>153.35729724413054</v>
      </c>
      <c r="I53" s="24">
        <v>156.74007672464487</v>
      </c>
      <c r="J53" s="24">
        <v>158.69225076479069</v>
      </c>
      <c r="K53" s="24">
        <v>161.40578132108089</v>
      </c>
      <c r="L53" s="24">
        <v>164.05996613217027</v>
      </c>
      <c r="M53" s="24">
        <v>167.50118410674602</v>
      </c>
      <c r="N53" s="24">
        <v>170.22120942913318</v>
      </c>
    </row>
    <row r="54" spans="1:14" x14ac:dyDescent="0.45">
      <c r="A54" t="s">
        <v>51</v>
      </c>
      <c r="B54" s="24">
        <v>111.32443102721545</v>
      </c>
      <c r="C54" s="24">
        <v>104.01701102456845</v>
      </c>
      <c r="D54" s="24">
        <v>113.98316004858142</v>
      </c>
      <c r="E54" s="24">
        <v>116.80849817047873</v>
      </c>
      <c r="F54" s="24">
        <v>121.14933980910791</v>
      </c>
      <c r="G54" s="24">
        <v>126.05615146734111</v>
      </c>
      <c r="H54" s="24">
        <v>129.37692251537231</v>
      </c>
      <c r="I54" s="24">
        <v>132.36784356694122</v>
      </c>
      <c r="J54" s="24">
        <v>134.45833130119522</v>
      </c>
      <c r="K54" s="24">
        <v>137.29742026324664</v>
      </c>
      <c r="L54" s="24">
        <v>140.24092274892925</v>
      </c>
      <c r="M54" s="24">
        <v>144.28157086585338</v>
      </c>
      <c r="N54" s="24">
        <v>147.41041873666512</v>
      </c>
    </row>
    <row r="55" spans="1:14" x14ac:dyDescent="0.45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</row>
    <row r="56" spans="1:14" x14ac:dyDescent="0.45">
      <c r="A56" s="43" t="s">
        <v>57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</row>
    <row r="57" spans="1:14" x14ac:dyDescent="0.45">
      <c r="A57" t="s">
        <v>36</v>
      </c>
      <c r="B57" s="24">
        <v>94.980031102421847</v>
      </c>
      <c r="C57" s="24">
        <v>94.216609890515798</v>
      </c>
      <c r="D57" s="24">
        <v>94.776065628762908</v>
      </c>
      <c r="E57" s="24">
        <v>95.807671227470607</v>
      </c>
      <c r="F57" s="24">
        <v>96.605971243018558</v>
      </c>
      <c r="G57" s="24">
        <v>97.388566951347372</v>
      </c>
      <c r="H57" s="24">
        <v>98.064144746354927</v>
      </c>
      <c r="I57" s="24">
        <v>99.081930826882243</v>
      </c>
      <c r="J57" s="24">
        <v>99.76125098279546</v>
      </c>
      <c r="K57" s="24">
        <v>100.56079618388097</v>
      </c>
      <c r="L57" s="24">
        <v>101.81902555045902</v>
      </c>
      <c r="M57" s="24">
        <v>104.06577573528097</v>
      </c>
      <c r="N57" s="24">
        <v>106.04381760277347</v>
      </c>
    </row>
    <row r="58" spans="1:14" x14ac:dyDescent="0.45">
      <c r="A58" t="s">
        <v>51</v>
      </c>
      <c r="B58" s="24">
        <v>85.980567220176965</v>
      </c>
      <c r="C58" s="24">
        <v>89.147301866103774</v>
      </c>
      <c r="D58" s="24">
        <v>94.071836933419448</v>
      </c>
      <c r="E58" s="24">
        <v>94.734421111345313</v>
      </c>
      <c r="F58" s="24">
        <v>95.106676345139974</v>
      </c>
      <c r="G58" s="24">
        <v>95.864677682363705</v>
      </c>
      <c r="H58" s="24">
        <v>96.505731737363291</v>
      </c>
      <c r="I58" s="24">
        <v>97.579319632894197</v>
      </c>
      <c r="J58" s="24">
        <v>98.210388353416661</v>
      </c>
      <c r="K58" s="24">
        <v>98.961054200211393</v>
      </c>
      <c r="L58" s="24">
        <v>100.24643665516116</v>
      </c>
      <c r="M58" s="24">
        <v>102.42268327619215</v>
      </c>
      <c r="N58" s="24">
        <v>104.00880573601204</v>
      </c>
    </row>
    <row r="59" spans="1:14" x14ac:dyDescent="0.45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</row>
    <row r="60" spans="1:14" x14ac:dyDescent="0.45">
      <c r="A60" s="43" t="s">
        <v>58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</row>
    <row r="61" spans="1:14" x14ac:dyDescent="0.45">
      <c r="A61" t="s">
        <v>36</v>
      </c>
      <c r="B61" s="24">
        <v>106.69204444803216</v>
      </c>
      <c r="C61" s="24">
        <v>107.32141876296872</v>
      </c>
      <c r="D61" s="24">
        <v>107.76729784224352</v>
      </c>
      <c r="E61" s="24">
        <v>108.75597946739107</v>
      </c>
      <c r="F61" s="24">
        <v>110.70781371925705</v>
      </c>
      <c r="G61" s="24">
        <v>111.59077682651849</v>
      </c>
      <c r="H61" s="24">
        <v>113.16524667172337</v>
      </c>
      <c r="I61" s="24">
        <v>115.53840946778922</v>
      </c>
      <c r="J61" s="24">
        <v>117.73860662815511</v>
      </c>
      <c r="K61" s="24">
        <v>119.99966865672747</v>
      </c>
      <c r="L61" s="24">
        <v>121.63752736083747</v>
      </c>
      <c r="M61" s="24">
        <v>123.71983080589581</v>
      </c>
      <c r="N61" s="24">
        <v>124.65086092544388</v>
      </c>
    </row>
    <row r="62" spans="1:14" x14ac:dyDescent="0.45">
      <c r="A62" t="s">
        <v>51</v>
      </c>
      <c r="B62" s="24">
        <v>96.318190637307552</v>
      </c>
      <c r="C62" s="24">
        <v>97.625362520354727</v>
      </c>
      <c r="D62" s="24">
        <v>101.85633070539271</v>
      </c>
      <c r="E62" s="24">
        <v>102.54800919385656</v>
      </c>
      <c r="F62" s="24">
        <v>103.91789253035051</v>
      </c>
      <c r="G62" s="24">
        <v>104.85971274092694</v>
      </c>
      <c r="H62" s="24">
        <v>106.25405591443436</v>
      </c>
      <c r="I62" s="24">
        <v>108.52946063507048</v>
      </c>
      <c r="J62" s="24">
        <v>110.54270805390247</v>
      </c>
      <c r="K62" s="24">
        <v>112.73833636082338</v>
      </c>
      <c r="L62" s="24">
        <v>114.28780728550694</v>
      </c>
      <c r="M62" s="24">
        <v>116.20857727146436</v>
      </c>
      <c r="N62" s="24">
        <v>117.00960691865929</v>
      </c>
    </row>
    <row r="63" spans="1:14" x14ac:dyDescent="0.4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</row>
    <row r="64" spans="1:14" x14ac:dyDescent="0.45">
      <c r="A64" s="43" t="s">
        <v>59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</row>
    <row r="65" spans="1:14" x14ac:dyDescent="0.45">
      <c r="A65" t="s">
        <v>36</v>
      </c>
      <c r="B65" s="24">
        <v>113.1767876188897</v>
      </c>
      <c r="C65" s="24">
        <v>113.54960310804591</v>
      </c>
      <c r="D65" s="24">
        <v>115.84845461559333</v>
      </c>
      <c r="E65" s="24">
        <v>118.21196089909971</v>
      </c>
      <c r="F65" s="24">
        <v>120.65104203299846</v>
      </c>
      <c r="G65" s="24">
        <v>122.62462681479715</v>
      </c>
      <c r="H65" s="24">
        <v>125.15517146230158</v>
      </c>
      <c r="I65" s="24">
        <v>127.58592051628582</v>
      </c>
      <c r="J65" s="24">
        <v>130.44184911577136</v>
      </c>
      <c r="K65" s="24">
        <v>134.5096895596873</v>
      </c>
      <c r="L65" s="24">
        <v>135.9967043197324</v>
      </c>
      <c r="M65" s="24">
        <v>139.94937449885759</v>
      </c>
      <c r="N65" s="24">
        <v>143.73001067299751</v>
      </c>
    </row>
    <row r="66" spans="1:14" x14ac:dyDescent="0.45">
      <c r="A66" t="s">
        <v>51</v>
      </c>
      <c r="B66" s="24">
        <v>98.275967698992659</v>
      </c>
      <c r="C66" s="24">
        <v>99.340463709446595</v>
      </c>
      <c r="D66" s="24">
        <v>106.83597299604548</v>
      </c>
      <c r="E66" s="24">
        <v>109.37531755110491</v>
      </c>
      <c r="F66" s="24">
        <v>111.74934562631179</v>
      </c>
      <c r="G66" s="24">
        <v>113.50422841285491</v>
      </c>
      <c r="H66" s="24">
        <v>116.02923828819755</v>
      </c>
      <c r="I66" s="24">
        <v>118.38713275797676</v>
      </c>
      <c r="J66" s="24">
        <v>121.11612771744316</v>
      </c>
      <c r="K66" s="24">
        <v>124.96379707461246</v>
      </c>
      <c r="L66" s="24">
        <v>126.50005199783226</v>
      </c>
      <c r="M66" s="24">
        <v>130.11264688216042</v>
      </c>
      <c r="N66" s="24">
        <v>133.77829596186186</v>
      </c>
    </row>
    <row r="67" spans="1:14" x14ac:dyDescent="0.45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</row>
    <row r="68" spans="1:14" x14ac:dyDescent="0.45">
      <c r="A68" s="43" t="s">
        <v>60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</row>
    <row r="69" spans="1:14" x14ac:dyDescent="0.45">
      <c r="A69" t="s">
        <v>36</v>
      </c>
      <c r="B69" s="24">
        <v>110.95916063539136</v>
      </c>
      <c r="C69" s="24">
        <v>114.19876979881415</v>
      </c>
      <c r="D69" s="24">
        <v>117.87125410235944</v>
      </c>
      <c r="E69" s="24">
        <v>121.5378169263012</v>
      </c>
      <c r="F69" s="24">
        <v>124.52352786773673</v>
      </c>
      <c r="G69" s="24">
        <v>127.18201201153617</v>
      </c>
      <c r="H69" s="24">
        <v>129.8023416416188</v>
      </c>
      <c r="I69" s="24">
        <v>133.14845070518055</v>
      </c>
      <c r="J69" s="24">
        <v>136.39283805321</v>
      </c>
      <c r="K69" s="24">
        <v>139.88908146181865</v>
      </c>
      <c r="L69" s="24">
        <v>143.31727910614205</v>
      </c>
      <c r="M69" s="24">
        <v>147.0892852679502</v>
      </c>
      <c r="N69" s="24">
        <v>149.85363064364915</v>
      </c>
    </row>
    <row r="70" spans="1:14" x14ac:dyDescent="0.45">
      <c r="A70" t="s">
        <v>51</v>
      </c>
      <c r="B70" s="24">
        <v>92.807765345022432</v>
      </c>
      <c r="C70" s="24">
        <v>92.012775622110922</v>
      </c>
      <c r="D70" s="24">
        <v>101.49049306258961</v>
      </c>
      <c r="E70" s="24">
        <v>105.43327823951252</v>
      </c>
      <c r="F70" s="24">
        <v>107.21129035593506</v>
      </c>
      <c r="G70" s="24">
        <v>109.35161799410096</v>
      </c>
      <c r="H70" s="24">
        <v>111.53354940128244</v>
      </c>
      <c r="I70" s="24">
        <v>114.16216800006227</v>
      </c>
      <c r="J70" s="24">
        <v>116.72512681019158</v>
      </c>
      <c r="K70" s="24">
        <v>119.41986055199784</v>
      </c>
      <c r="L70" s="24">
        <v>122.04328058647792</v>
      </c>
      <c r="M70" s="24">
        <v>124.92219519361174</v>
      </c>
      <c r="N70" s="24">
        <v>127.08096665444111</v>
      </c>
    </row>
    <row r="71" spans="1:14" x14ac:dyDescent="0.45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</row>
    <row r="72" spans="1:14" x14ac:dyDescent="0.45">
      <c r="A72" s="43" t="s">
        <v>50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1:14" x14ac:dyDescent="0.45">
      <c r="A73" t="s">
        <v>36</v>
      </c>
      <c r="B73" s="24">
        <v>134.46551261272899</v>
      </c>
      <c r="C73" s="24">
        <v>137.28289283358728</v>
      </c>
      <c r="D73" s="24">
        <v>138.3733429670211</v>
      </c>
      <c r="E73" s="24">
        <v>140.88403606067385</v>
      </c>
      <c r="F73" s="24">
        <v>142.05709222662139</v>
      </c>
      <c r="G73" s="24">
        <v>145.82074869726648</v>
      </c>
      <c r="H73" s="24">
        <v>150.99574675206298</v>
      </c>
      <c r="I73" s="24">
        <v>155.02923802169181</v>
      </c>
      <c r="J73" s="24">
        <v>159.22317501667879</v>
      </c>
      <c r="K73" s="24">
        <v>162.9570971034388</v>
      </c>
      <c r="L73" s="24">
        <v>166.58241924565911</v>
      </c>
      <c r="M73" s="24">
        <v>170.54168503364664</v>
      </c>
      <c r="N73" s="24">
        <v>174.81049459612348</v>
      </c>
    </row>
    <row r="74" spans="1:14" x14ac:dyDescent="0.45">
      <c r="A74" t="s">
        <v>51</v>
      </c>
      <c r="B74" s="24">
        <v>97.275715417441077</v>
      </c>
      <c r="C74" s="24">
        <v>104.47061053074316</v>
      </c>
      <c r="D74" s="24">
        <v>111.87033777780626</v>
      </c>
      <c r="E74" s="24">
        <v>115.34116390983138</v>
      </c>
      <c r="F74" s="24">
        <v>117.39339653200705</v>
      </c>
      <c r="G74" s="24">
        <v>120.53028354606775</v>
      </c>
      <c r="H74" s="24">
        <v>124.3329473011531</v>
      </c>
      <c r="I74" s="24">
        <v>126.49312966447307</v>
      </c>
      <c r="J74" s="24">
        <v>130.06148125043873</v>
      </c>
      <c r="K74" s="24">
        <v>132.71855651355401</v>
      </c>
      <c r="L74" s="24">
        <v>134.61452899007494</v>
      </c>
      <c r="M74" s="24">
        <v>137.47544064186982</v>
      </c>
      <c r="N74" s="24">
        <v>140.63319501151793</v>
      </c>
    </row>
    <row r="76" spans="1:14" x14ac:dyDescent="0.45">
      <c r="A76" s="43" t="s">
        <v>61</v>
      </c>
    </row>
    <row r="77" spans="1:14" x14ac:dyDescent="0.45">
      <c r="A77" t="s">
        <v>36</v>
      </c>
      <c r="B77" s="24">
        <v>122.35411178748046</v>
      </c>
      <c r="C77" s="24">
        <v>125.09562848582613</v>
      </c>
      <c r="D77" s="24">
        <v>128.20204934982448</v>
      </c>
      <c r="E77" s="24">
        <v>131.61802754301783</v>
      </c>
      <c r="F77" s="24">
        <v>135.28624046670822</v>
      </c>
      <c r="G77" s="24">
        <v>139.03491152759761</v>
      </c>
      <c r="H77" s="24">
        <v>143.00512289655416</v>
      </c>
      <c r="I77" s="24">
        <v>147.15908015393362</v>
      </c>
      <c r="J77" s="24">
        <v>151.43748493879625</v>
      </c>
      <c r="K77" s="24">
        <v>155.92263093519779</v>
      </c>
      <c r="L77" s="24">
        <v>160.48001334850471</v>
      </c>
      <c r="M77" s="24">
        <v>165.03409432684094</v>
      </c>
      <c r="N77" s="24">
        <v>169.62613543391197</v>
      </c>
    </row>
    <row r="78" spans="1:14" x14ac:dyDescent="0.45">
      <c r="A78" t="s">
        <v>51</v>
      </c>
      <c r="B78" s="24">
        <v>110.97268644590091</v>
      </c>
      <c r="C78" s="24">
        <v>118.38763552585685</v>
      </c>
      <c r="D78" s="24">
        <v>126.47174740198204</v>
      </c>
      <c r="E78" s="24">
        <v>131.39228231055748</v>
      </c>
      <c r="F78" s="24">
        <v>135.09321311811917</v>
      </c>
      <c r="G78" s="24">
        <v>138.57240320471911</v>
      </c>
      <c r="H78" s="24">
        <v>142.48019934060366</v>
      </c>
      <c r="I78" s="24">
        <v>146.76948431683672</v>
      </c>
      <c r="J78" s="24">
        <v>151.48098226964075</v>
      </c>
      <c r="K78" s="24">
        <v>156.34494782512905</v>
      </c>
      <c r="L78" s="24">
        <v>161.12486745619685</v>
      </c>
      <c r="M78" s="24">
        <v>165.91521506939898</v>
      </c>
      <c r="N78" s="24">
        <v>170.44542838495539</v>
      </c>
    </row>
    <row r="79" spans="1:14" x14ac:dyDescent="0.45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</row>
    <row r="80" spans="1:14" x14ac:dyDescent="0.45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</row>
    <row r="83" spans="1:14" x14ac:dyDescent="0.45">
      <c r="A83" s="30" t="s">
        <v>41</v>
      </c>
    </row>
    <row r="85" spans="1:14" ht="14.65" thickBot="1" x14ac:dyDescent="0.5">
      <c r="B85" s="32">
        <v>2020</v>
      </c>
      <c r="C85" s="32">
        <v>2021</v>
      </c>
      <c r="D85" s="32">
        <v>2022</v>
      </c>
      <c r="E85" s="32">
        <f>D85+1</f>
        <v>2023</v>
      </c>
      <c r="F85" s="32">
        <f t="shared" ref="F85:J85" si="0">E85+1</f>
        <v>2024</v>
      </c>
      <c r="G85" s="32">
        <f t="shared" si="0"/>
        <v>2025</v>
      </c>
      <c r="H85" s="32">
        <f t="shared" si="0"/>
        <v>2026</v>
      </c>
      <c r="I85" s="32">
        <f t="shared" si="0"/>
        <v>2027</v>
      </c>
      <c r="J85" s="32">
        <f t="shared" si="0"/>
        <v>2028</v>
      </c>
      <c r="K85" s="32">
        <f t="shared" ref="K85" si="1">J85+1</f>
        <v>2029</v>
      </c>
      <c r="L85" s="32">
        <f t="shared" ref="L85" si="2">K85+1</f>
        <v>2030</v>
      </c>
      <c r="M85" s="32">
        <f t="shared" ref="M85" si="3">L85+1</f>
        <v>2031</v>
      </c>
      <c r="N85" s="32">
        <f t="shared" ref="N85" si="4">M85+1</f>
        <v>2032</v>
      </c>
    </row>
    <row r="86" spans="1:14" x14ac:dyDescent="0.45">
      <c r="A86" s="2" t="s">
        <v>45</v>
      </c>
      <c r="B86" s="33">
        <v>-0.08</v>
      </c>
      <c r="C86" s="34">
        <v>-2.7199999999999998E-2</v>
      </c>
      <c r="D86" s="35">
        <v>-2.5000000000000001E-2</v>
      </c>
      <c r="E86" s="36">
        <v>-2.1600000000000001E-2</v>
      </c>
      <c r="F86" s="36">
        <v>-1.8200000000000001E-2</v>
      </c>
      <c r="G86" s="36">
        <v>-1.4800000000000001E-2</v>
      </c>
      <c r="H86" s="36">
        <v>-1.14E-2</v>
      </c>
      <c r="I86" s="35">
        <v>-8.0000000000000002E-3</v>
      </c>
      <c r="J86" s="36">
        <f>I86</f>
        <v>-8.0000000000000002E-3</v>
      </c>
      <c r="K86" s="36">
        <f>J86</f>
        <v>-8.0000000000000002E-3</v>
      </c>
      <c r="L86" s="36">
        <f t="shared" ref="L86:N86" si="5">K86</f>
        <v>-8.0000000000000002E-3</v>
      </c>
      <c r="M86" s="36">
        <f t="shared" si="5"/>
        <v>-8.0000000000000002E-3</v>
      </c>
      <c r="N86" s="36">
        <f t="shared" si="5"/>
        <v>-8.0000000000000002E-3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F014B-1D4D-4C5B-AFB0-8037E2C64175}">
  <sheetPr>
    <tabColor theme="7" tint="0.79998168889431442"/>
  </sheetPr>
  <dimension ref="A1:D25"/>
  <sheetViews>
    <sheetView workbookViewId="0">
      <selection activeCell="A6" sqref="A6"/>
    </sheetView>
  </sheetViews>
  <sheetFormatPr defaultRowHeight="14.25" x14ac:dyDescent="0.45"/>
  <cols>
    <col min="2" max="2" width="12.86328125" customWidth="1"/>
    <col min="3" max="3" width="17.1328125" customWidth="1"/>
    <col min="4" max="4" width="17" customWidth="1"/>
  </cols>
  <sheetData>
    <row r="1" spans="1:4" ht="15.75" x14ac:dyDescent="0.5">
      <c r="A1" s="18" t="s">
        <v>1</v>
      </c>
    </row>
    <row r="2" spans="1:4" x14ac:dyDescent="0.45">
      <c r="A2" s="3" t="s">
        <v>0</v>
      </c>
    </row>
    <row r="4" spans="1:4" x14ac:dyDescent="0.45">
      <c r="A4" s="2" t="s">
        <v>23</v>
      </c>
    </row>
    <row r="5" spans="1:4" x14ac:dyDescent="0.45">
      <c r="A5" s="4" t="s">
        <v>75</v>
      </c>
    </row>
    <row r="7" spans="1:4" x14ac:dyDescent="0.45">
      <c r="B7" s="50" t="s">
        <v>26</v>
      </c>
      <c r="C7" s="51"/>
      <c r="D7" s="52"/>
    </row>
    <row r="8" spans="1:4" x14ac:dyDescent="0.45">
      <c r="B8" s="10" t="s">
        <v>24</v>
      </c>
      <c r="C8" s="14" t="s">
        <v>0</v>
      </c>
      <c r="D8" s="15" t="s">
        <v>25</v>
      </c>
    </row>
    <row r="9" spans="1:4" x14ac:dyDescent="0.45">
      <c r="B9" s="11">
        <v>2018</v>
      </c>
      <c r="C9" s="6">
        <v>33.916499999999999</v>
      </c>
      <c r="D9" s="6">
        <v>33.9178</v>
      </c>
    </row>
    <row r="10" spans="1:4" x14ac:dyDescent="0.45">
      <c r="B10" s="12">
        <v>2019</v>
      </c>
      <c r="C10" s="7">
        <v>34.812800000000003</v>
      </c>
      <c r="D10" s="7">
        <v>34.812600000000003</v>
      </c>
    </row>
    <row r="11" spans="1:4" x14ac:dyDescent="0.45">
      <c r="B11" s="19">
        <v>2020</v>
      </c>
      <c r="C11" s="20">
        <v>36.3673</v>
      </c>
      <c r="D11" s="20">
        <v>36.366599999999998</v>
      </c>
    </row>
    <row r="12" spans="1:4" x14ac:dyDescent="0.45">
      <c r="B12" s="12">
        <v>2021</v>
      </c>
      <c r="C12" s="7">
        <v>36.494700000000002</v>
      </c>
      <c r="D12" s="7">
        <v>38.466900000000003</v>
      </c>
    </row>
    <row r="13" spans="1:4" x14ac:dyDescent="0.45">
      <c r="B13" s="12">
        <v>2022</v>
      </c>
      <c r="C13" s="7">
        <v>36.586199999999998</v>
      </c>
      <c r="D13" s="7">
        <v>40.2697</v>
      </c>
    </row>
    <row r="14" spans="1:4" x14ac:dyDescent="0.45">
      <c r="B14" s="12">
        <v>2023</v>
      </c>
      <c r="C14" s="7">
        <v>36.643000000000001</v>
      </c>
      <c r="D14" s="7">
        <v>42.2286</v>
      </c>
    </row>
    <row r="15" spans="1:4" x14ac:dyDescent="0.45">
      <c r="B15" s="12">
        <v>2024</v>
      </c>
      <c r="C15" s="7">
        <v>36.656999999999996</v>
      </c>
      <c r="D15" s="7">
        <v>43.826799999999999</v>
      </c>
    </row>
    <row r="16" spans="1:4" x14ac:dyDescent="0.45">
      <c r="B16" s="12">
        <v>2025</v>
      </c>
      <c r="C16" s="7">
        <v>36.661900000000003</v>
      </c>
      <c r="D16" s="7">
        <v>46.094999999999999</v>
      </c>
    </row>
    <row r="17" spans="2:4" x14ac:dyDescent="0.45">
      <c r="B17" s="12">
        <v>2026</v>
      </c>
      <c r="C17" s="7">
        <v>36.627899999999997</v>
      </c>
      <c r="D17" s="7">
        <v>46.056699999999999</v>
      </c>
    </row>
    <row r="18" spans="2:4" x14ac:dyDescent="0.45">
      <c r="B18" s="12">
        <v>2027</v>
      </c>
      <c r="C18" s="7">
        <v>36.581800000000001</v>
      </c>
      <c r="D18" s="7">
        <v>46.064599999999999</v>
      </c>
    </row>
    <row r="19" spans="2:4" x14ac:dyDescent="0.45">
      <c r="B19" s="12">
        <v>2028</v>
      </c>
      <c r="C19" s="7">
        <v>36.5276</v>
      </c>
      <c r="D19" s="7">
        <v>46.069400000000002</v>
      </c>
    </row>
    <row r="20" spans="2:4" x14ac:dyDescent="0.45">
      <c r="B20" s="12">
        <v>2029</v>
      </c>
      <c r="C20" s="7">
        <v>36.464700000000001</v>
      </c>
      <c r="D20" s="7">
        <v>46.059899999999999</v>
      </c>
    </row>
    <row r="21" spans="2:4" x14ac:dyDescent="0.45">
      <c r="B21" s="12">
        <v>2030</v>
      </c>
      <c r="C21" s="7">
        <v>36.395600000000002</v>
      </c>
      <c r="D21" s="7">
        <v>46.0441</v>
      </c>
    </row>
    <row r="22" spans="2:4" x14ac:dyDescent="0.45">
      <c r="B22" s="12">
        <v>2031</v>
      </c>
      <c r="C22" s="7">
        <v>36.363399999999999</v>
      </c>
      <c r="D22" s="7">
        <v>46.062600000000003</v>
      </c>
    </row>
    <row r="23" spans="2:4" x14ac:dyDescent="0.45">
      <c r="B23" s="13">
        <v>2032</v>
      </c>
      <c r="C23" s="8">
        <v>36.372799999999998</v>
      </c>
      <c r="D23" s="8">
        <v>46.127200000000002</v>
      </c>
    </row>
    <row r="25" spans="2:4" x14ac:dyDescent="0.45">
      <c r="B25" s="40" t="s">
        <v>46</v>
      </c>
    </row>
  </sheetData>
  <mergeCells count="1">
    <mergeCell ref="B7:D7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07FCC-3B61-476D-A067-4DAE343F11EE}">
  <sheetPr>
    <tabColor theme="7" tint="0.79998168889431442"/>
  </sheetPr>
  <dimension ref="A1:H31"/>
  <sheetViews>
    <sheetView workbookViewId="0"/>
  </sheetViews>
  <sheetFormatPr defaultRowHeight="14.25" x14ac:dyDescent="0.45"/>
  <cols>
    <col min="2" max="2" width="12.86328125" customWidth="1"/>
    <col min="3" max="3" width="17.1328125" customWidth="1"/>
    <col min="4" max="4" width="17" customWidth="1"/>
    <col min="6" max="6" width="10.86328125" bestFit="1" customWidth="1"/>
    <col min="7" max="7" width="17.73046875" customWidth="1"/>
    <col min="8" max="8" width="19.3984375" customWidth="1"/>
  </cols>
  <sheetData>
    <row r="1" spans="1:8" ht="15.75" x14ac:dyDescent="0.5">
      <c r="A1" s="18" t="s">
        <v>3</v>
      </c>
    </row>
    <row r="2" spans="1:8" x14ac:dyDescent="0.45">
      <c r="A2" t="s">
        <v>2</v>
      </c>
    </row>
    <row r="4" spans="1:8" x14ac:dyDescent="0.45">
      <c r="A4" s="2" t="s">
        <v>23</v>
      </c>
    </row>
    <row r="5" spans="1:8" x14ac:dyDescent="0.45">
      <c r="A5" s="4" t="s">
        <v>47</v>
      </c>
    </row>
    <row r="7" spans="1:8" x14ac:dyDescent="0.45">
      <c r="A7" s="2"/>
    </row>
    <row r="9" spans="1:8" x14ac:dyDescent="0.45">
      <c r="B9" s="50" t="s">
        <v>62</v>
      </c>
      <c r="C9" s="51"/>
      <c r="D9" s="52"/>
      <c r="F9" s="50" t="s">
        <v>63</v>
      </c>
      <c r="G9" s="51"/>
      <c r="H9" s="52"/>
    </row>
    <row r="10" spans="1:8" x14ac:dyDescent="0.45">
      <c r="B10" s="41"/>
      <c r="C10" s="14" t="s">
        <v>2</v>
      </c>
      <c r="D10" s="15" t="s">
        <v>27</v>
      </c>
      <c r="F10" s="41"/>
      <c r="G10" s="16" t="s">
        <v>2</v>
      </c>
      <c r="H10" s="15" t="s">
        <v>27</v>
      </c>
    </row>
    <row r="11" spans="1:8" x14ac:dyDescent="0.45">
      <c r="B11" s="11">
        <v>2018</v>
      </c>
      <c r="C11" s="6">
        <v>305.8</v>
      </c>
      <c r="D11" s="6">
        <v>166</v>
      </c>
      <c r="F11" s="11">
        <v>2018</v>
      </c>
      <c r="G11" s="25">
        <v>2538.5036167409717</v>
      </c>
      <c r="H11" s="25">
        <v>2462.2307692307695</v>
      </c>
    </row>
    <row r="12" spans="1:8" x14ac:dyDescent="0.45">
      <c r="B12" s="12">
        <v>2019</v>
      </c>
      <c r="C12" s="7">
        <v>261.7</v>
      </c>
      <c r="D12" s="7">
        <v>154.25</v>
      </c>
      <c r="F12" s="12">
        <v>2019</v>
      </c>
      <c r="G12" s="26">
        <v>2489.4494549009605</v>
      </c>
      <c r="H12" s="26">
        <v>1809.4615384615388</v>
      </c>
    </row>
    <row r="13" spans="1:8" x14ac:dyDescent="0.45">
      <c r="B13" s="19">
        <v>2020</v>
      </c>
      <c r="C13" s="20">
        <v>241.9</v>
      </c>
      <c r="D13" s="20">
        <v>147.76864788699999</v>
      </c>
      <c r="F13" s="19">
        <v>2020</v>
      </c>
      <c r="G13" s="27">
        <v>2430.9165111555071</v>
      </c>
      <c r="H13" s="27">
        <v>1156.6923076923081</v>
      </c>
    </row>
    <row r="14" spans="1:8" x14ac:dyDescent="0.45">
      <c r="B14" s="12">
        <v>2021</v>
      </c>
      <c r="C14" s="7">
        <v>230.7</v>
      </c>
      <c r="D14" s="7">
        <v>141.55499101999999</v>
      </c>
      <c r="F14" s="12">
        <v>2021</v>
      </c>
      <c r="G14" s="26">
        <v>2362.1798523553589</v>
      </c>
      <c r="H14" s="26">
        <v>503.92307692307736</v>
      </c>
    </row>
    <row r="15" spans="1:8" x14ac:dyDescent="0.45">
      <c r="B15" s="12">
        <v>2022</v>
      </c>
      <c r="C15" s="7">
        <v>222.5</v>
      </c>
      <c r="D15" s="7">
        <v>135.60261780299999</v>
      </c>
      <c r="F15" s="12">
        <v>2022</v>
      </c>
      <c r="G15" s="26">
        <v>2283.2639717380371</v>
      </c>
      <c r="H15" s="26">
        <v>-148.84615384615336</v>
      </c>
    </row>
    <row r="16" spans="1:8" x14ac:dyDescent="0.45">
      <c r="B16" s="12">
        <v>2023</v>
      </c>
      <c r="C16" s="7">
        <v>216</v>
      </c>
      <c r="D16" s="7">
        <v>129.900541285</v>
      </c>
      <c r="F16" s="12">
        <v>2023</v>
      </c>
      <c r="G16" s="26">
        <v>2195.3918194317666</v>
      </c>
      <c r="H16" s="26">
        <v>-801.61538461538407</v>
      </c>
    </row>
    <row r="17" spans="1:8" x14ac:dyDescent="0.45">
      <c r="B17" s="12">
        <v>2024</v>
      </c>
      <c r="C17" s="7">
        <v>210.2</v>
      </c>
      <c r="D17" s="7">
        <v>124.438236514</v>
      </c>
      <c r="F17" s="12">
        <v>2024</v>
      </c>
      <c r="G17" s="26">
        <v>2101.3140208894633</v>
      </c>
      <c r="H17" s="26">
        <v>-1454.384615384615</v>
      </c>
    </row>
    <row r="18" spans="1:8" x14ac:dyDescent="0.45">
      <c r="B18" s="19">
        <v>2025</v>
      </c>
      <c r="C18" s="21">
        <v>205.3</v>
      </c>
      <c r="D18" s="20">
        <v>119.205621112</v>
      </c>
      <c r="F18" s="19">
        <v>2025</v>
      </c>
      <c r="G18" s="28">
        <v>2005.2645672728638</v>
      </c>
      <c r="H18" s="27">
        <v>-2107.1538461538457</v>
      </c>
    </row>
    <row r="19" spans="1:8" x14ac:dyDescent="0.45">
      <c r="B19" s="19">
        <v>2026</v>
      </c>
      <c r="C19" s="21">
        <v>200.8</v>
      </c>
      <c r="D19" s="20">
        <v>114.19303666499999</v>
      </c>
      <c r="F19" s="19">
        <v>2026</v>
      </c>
      <c r="G19" s="28">
        <v>1912.3564218175015</v>
      </c>
      <c r="H19" s="27">
        <v>-2759.9230769230762</v>
      </c>
    </row>
    <row r="20" spans="1:8" x14ac:dyDescent="0.45">
      <c r="B20" s="19">
        <v>2027</v>
      </c>
      <c r="C20" s="21">
        <v>196.6</v>
      </c>
      <c r="D20" s="20">
        <v>109.391230893</v>
      </c>
      <c r="F20" s="19">
        <v>2027</v>
      </c>
      <c r="G20" s="28">
        <v>1827.5077359713421</v>
      </c>
      <c r="H20" s="27">
        <v>-3412.6923076923067</v>
      </c>
    </row>
    <row r="21" spans="1:8" x14ac:dyDescent="0.45">
      <c r="B21" s="19">
        <v>2028</v>
      </c>
      <c r="C21" s="21">
        <v>192.6</v>
      </c>
      <c r="D21" s="20">
        <v>104.791340573</v>
      </c>
      <c r="F21" s="19">
        <v>2028</v>
      </c>
      <c r="G21" s="28">
        <v>1754.3236947082878</v>
      </c>
      <c r="H21" s="27">
        <v>-4065.4615384615377</v>
      </c>
    </row>
    <row r="22" spans="1:8" x14ac:dyDescent="0.45">
      <c r="B22" s="19">
        <v>2029</v>
      </c>
      <c r="C22" s="21">
        <v>189</v>
      </c>
      <c r="D22" s="20">
        <v>100.384875181</v>
      </c>
      <c r="F22" s="19">
        <v>2029</v>
      </c>
      <c r="G22" s="28">
        <v>1694.4444684459268</v>
      </c>
      <c r="H22" s="27">
        <v>-4718.2307692307677</v>
      </c>
    </row>
    <row r="23" spans="1:8" x14ac:dyDescent="0.45">
      <c r="B23" s="19">
        <v>2030</v>
      </c>
      <c r="C23" s="21">
        <v>185.6</v>
      </c>
      <c r="D23" s="20">
        <v>99</v>
      </c>
      <c r="F23" s="19">
        <v>2030</v>
      </c>
      <c r="G23" s="28">
        <v>1647.5885503668474</v>
      </c>
      <c r="H23" s="27">
        <v>-5371</v>
      </c>
    </row>
    <row r="24" spans="1:8" x14ac:dyDescent="0.45">
      <c r="B24" s="19">
        <v>2031</v>
      </c>
      <c r="C24" s="21">
        <v>182.4</v>
      </c>
      <c r="D24" s="20">
        <v>98.55</v>
      </c>
      <c r="F24" s="19">
        <v>2031</v>
      </c>
      <c r="G24" s="28">
        <v>1612.1199680424356</v>
      </c>
      <c r="H24" s="27">
        <v>-5406.4633900271892</v>
      </c>
    </row>
    <row r="25" spans="1:8" x14ac:dyDescent="0.45">
      <c r="B25" s="13">
        <v>2032</v>
      </c>
      <c r="C25" s="8">
        <v>179.5</v>
      </c>
      <c r="D25" s="8">
        <v>98.1</v>
      </c>
      <c r="F25" s="13">
        <v>2032</v>
      </c>
      <c r="G25" s="29">
        <v>1585.7726302873136</v>
      </c>
      <c r="H25" s="29">
        <v>-5432.8068707573148</v>
      </c>
    </row>
    <row r="27" spans="1:8" x14ac:dyDescent="0.45">
      <c r="A27" t="s">
        <v>64</v>
      </c>
    </row>
    <row r="28" spans="1:8" x14ac:dyDescent="0.45">
      <c r="A28" t="s">
        <v>73</v>
      </c>
    </row>
    <row r="31" spans="1:8" x14ac:dyDescent="0.45">
      <c r="A31" s="40" t="s">
        <v>49</v>
      </c>
    </row>
  </sheetData>
  <mergeCells count="2">
    <mergeCell ref="B9:D9"/>
    <mergeCell ref="F9:H9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D961E-EEFE-4AAB-889B-65718320F095}">
  <sheetPr>
    <tabColor theme="7" tint="0.79998168889431442"/>
  </sheetPr>
  <dimension ref="A1:H24"/>
  <sheetViews>
    <sheetView workbookViewId="0">
      <selection activeCell="A6" sqref="A6"/>
    </sheetView>
  </sheetViews>
  <sheetFormatPr defaultRowHeight="14.25" x14ac:dyDescent="0.45"/>
  <cols>
    <col min="2" max="2" width="12.86328125" customWidth="1"/>
    <col min="3" max="3" width="17.1328125" customWidth="1"/>
    <col min="4" max="4" width="17" customWidth="1"/>
    <col min="6" max="6" width="12.3984375" customWidth="1"/>
    <col min="7" max="8" width="16.265625" customWidth="1"/>
    <col min="10" max="12" width="14.86328125" customWidth="1"/>
  </cols>
  <sheetData>
    <row r="1" spans="1:8" ht="15.75" x14ac:dyDescent="0.5">
      <c r="A1" s="18" t="s">
        <v>11</v>
      </c>
    </row>
    <row r="2" spans="1:8" x14ac:dyDescent="0.45">
      <c r="A2" t="s">
        <v>10</v>
      </c>
    </row>
    <row r="4" spans="1:8" x14ac:dyDescent="0.45">
      <c r="A4" s="2" t="s">
        <v>23</v>
      </c>
    </row>
    <row r="5" spans="1:8" x14ac:dyDescent="0.45">
      <c r="A5" s="4" t="s">
        <v>68</v>
      </c>
    </row>
    <row r="6" spans="1:8" x14ac:dyDescent="0.45">
      <c r="A6" s="4"/>
    </row>
    <row r="8" spans="1:8" x14ac:dyDescent="0.45">
      <c r="B8" s="50" t="s">
        <v>66</v>
      </c>
      <c r="C8" s="51"/>
      <c r="D8" s="52"/>
      <c r="F8" s="50" t="s">
        <v>65</v>
      </c>
      <c r="G8" s="51"/>
      <c r="H8" s="52"/>
    </row>
    <row r="9" spans="1:8" x14ac:dyDescent="0.45">
      <c r="B9" s="10" t="s">
        <v>24</v>
      </c>
      <c r="C9" s="14" t="s">
        <v>32</v>
      </c>
      <c r="D9" s="15" t="s">
        <v>25</v>
      </c>
      <c r="F9" s="10" t="s">
        <v>24</v>
      </c>
      <c r="G9" s="14" t="s">
        <v>32</v>
      </c>
      <c r="H9" s="15" t="s">
        <v>25</v>
      </c>
    </row>
    <row r="10" spans="1:8" x14ac:dyDescent="0.45">
      <c r="B10" s="11">
        <v>2018</v>
      </c>
      <c r="C10" s="6">
        <v>74.549000000000007</v>
      </c>
      <c r="D10" s="6">
        <v>48.323</v>
      </c>
      <c r="F10" s="11">
        <v>2018</v>
      </c>
      <c r="G10" s="6">
        <v>78.230699999999999</v>
      </c>
      <c r="H10" s="6">
        <v>51.757899999999999</v>
      </c>
    </row>
    <row r="11" spans="1:8" x14ac:dyDescent="0.45">
      <c r="B11" s="12">
        <v>2019</v>
      </c>
      <c r="C11" s="7">
        <v>96.954999999999998</v>
      </c>
      <c r="D11" s="7">
        <v>52.786299999999997</v>
      </c>
      <c r="F11" s="12">
        <v>2019</v>
      </c>
      <c r="G11" s="7">
        <v>102.488</v>
      </c>
      <c r="H11" s="7">
        <v>56.221200000000003</v>
      </c>
    </row>
    <row r="12" spans="1:8" x14ac:dyDescent="0.45">
      <c r="B12" s="19">
        <v>2020</v>
      </c>
      <c r="C12" s="20">
        <v>108.85</v>
      </c>
      <c r="D12" s="20">
        <v>66.799300000000002</v>
      </c>
      <c r="E12" s="44"/>
      <c r="F12" s="19">
        <v>2020</v>
      </c>
      <c r="G12" s="20">
        <v>114.505</v>
      </c>
      <c r="H12" s="20">
        <v>69.924800000000005</v>
      </c>
    </row>
    <row r="13" spans="1:8" x14ac:dyDescent="0.45">
      <c r="B13" s="12">
        <v>2021</v>
      </c>
      <c r="C13" s="20">
        <v>123.34699999999999</v>
      </c>
      <c r="D13" s="20">
        <v>73.714100000000002</v>
      </c>
      <c r="E13" s="44"/>
      <c r="F13" s="19">
        <v>2021</v>
      </c>
      <c r="G13" s="20">
        <v>129.34299999999999</v>
      </c>
      <c r="H13" s="7">
        <v>77.334100000000007</v>
      </c>
    </row>
    <row r="14" spans="1:8" x14ac:dyDescent="0.45">
      <c r="B14" s="12">
        <v>2022</v>
      </c>
      <c r="C14" s="20">
        <v>129.05500000000001</v>
      </c>
      <c r="D14" s="20">
        <v>76.971599999999995</v>
      </c>
      <c r="E14" s="44"/>
      <c r="F14" s="19">
        <v>2022</v>
      </c>
      <c r="G14" s="20">
        <v>135.05099999999999</v>
      </c>
      <c r="H14" s="7">
        <v>80.5916</v>
      </c>
    </row>
    <row r="15" spans="1:8" x14ac:dyDescent="0.45">
      <c r="B15" s="12">
        <v>2023</v>
      </c>
      <c r="C15" s="20">
        <v>134.22200000000001</v>
      </c>
      <c r="D15" s="20">
        <v>79.322299999999998</v>
      </c>
      <c r="E15" s="44"/>
      <c r="F15" s="19">
        <v>2023</v>
      </c>
      <c r="G15" s="20">
        <v>140.21899999999999</v>
      </c>
      <c r="H15" s="7">
        <v>82.942300000000003</v>
      </c>
    </row>
    <row r="16" spans="1:8" x14ac:dyDescent="0.45">
      <c r="B16" s="12">
        <v>2024</v>
      </c>
      <c r="C16" s="20">
        <v>138.465</v>
      </c>
      <c r="D16" s="20">
        <v>80.820400000000006</v>
      </c>
      <c r="E16" s="44"/>
      <c r="F16" s="19">
        <v>2024</v>
      </c>
      <c r="G16" s="20">
        <v>144.46199999999999</v>
      </c>
      <c r="H16" s="7">
        <v>84.440299999999993</v>
      </c>
    </row>
    <row r="17" spans="2:8" x14ac:dyDescent="0.45">
      <c r="B17" s="19">
        <v>2025</v>
      </c>
      <c r="C17" s="21">
        <v>142.214</v>
      </c>
      <c r="D17" s="20">
        <v>82.519800000000004</v>
      </c>
      <c r="E17" s="44"/>
      <c r="F17" s="19">
        <v>2025</v>
      </c>
      <c r="G17" s="21">
        <v>148.21</v>
      </c>
      <c r="H17" s="20">
        <v>85.874300000000005</v>
      </c>
    </row>
    <row r="18" spans="2:8" x14ac:dyDescent="0.45">
      <c r="B18" s="19">
        <v>2026</v>
      </c>
      <c r="C18" s="21">
        <v>149.1</v>
      </c>
      <c r="D18" s="20">
        <v>83.854500000000002</v>
      </c>
      <c r="E18" s="44"/>
      <c r="F18" s="19">
        <v>2026</v>
      </c>
      <c r="G18" s="21">
        <v>155.09700000000001</v>
      </c>
      <c r="H18" s="20">
        <v>87.730699999999999</v>
      </c>
    </row>
    <row r="19" spans="2:8" x14ac:dyDescent="0.45">
      <c r="B19" s="19">
        <v>2027</v>
      </c>
      <c r="C19" s="21">
        <v>151.47800000000001</v>
      </c>
      <c r="D19" s="20">
        <v>85.176299999999998</v>
      </c>
      <c r="E19" s="44"/>
      <c r="F19" s="19">
        <v>2027</v>
      </c>
      <c r="G19" s="21">
        <v>157.79300000000001</v>
      </c>
      <c r="H19" s="20">
        <v>88.838200000000001</v>
      </c>
    </row>
    <row r="20" spans="2:8" x14ac:dyDescent="0.45">
      <c r="B20" s="19">
        <v>2028</v>
      </c>
      <c r="C20" s="21">
        <v>155.029</v>
      </c>
      <c r="D20" s="20">
        <v>86.505499999999998</v>
      </c>
      <c r="E20" s="44"/>
      <c r="F20" s="19">
        <v>2028</v>
      </c>
      <c r="G20" s="21">
        <v>161.626</v>
      </c>
      <c r="H20" s="20">
        <v>90.418300000000002</v>
      </c>
    </row>
    <row r="21" spans="2:8" x14ac:dyDescent="0.45">
      <c r="B21" s="19">
        <v>2029</v>
      </c>
      <c r="C21" s="21">
        <v>160.02099999999999</v>
      </c>
      <c r="D21" s="20">
        <v>87.906400000000005</v>
      </c>
      <c r="E21" s="44"/>
      <c r="F21" s="19">
        <v>2029</v>
      </c>
      <c r="G21" s="21">
        <v>166.65600000000001</v>
      </c>
      <c r="H21" s="20">
        <v>92.136499999999998</v>
      </c>
    </row>
    <row r="22" spans="2:8" x14ac:dyDescent="0.45">
      <c r="B22" s="19">
        <v>2030</v>
      </c>
      <c r="C22" s="21">
        <v>163.721</v>
      </c>
      <c r="D22" s="20">
        <v>88.931600000000003</v>
      </c>
      <c r="E22" s="44"/>
      <c r="F22" s="19">
        <v>2030</v>
      </c>
      <c r="G22" s="21">
        <v>170.45099999999999</v>
      </c>
      <c r="H22" s="20">
        <v>93.145399999999995</v>
      </c>
    </row>
    <row r="23" spans="2:8" x14ac:dyDescent="0.45">
      <c r="B23" s="19">
        <v>2031</v>
      </c>
      <c r="C23" s="21">
        <v>165.773</v>
      </c>
      <c r="D23" s="20">
        <v>90.7911</v>
      </c>
      <c r="E23" s="44"/>
      <c r="F23" s="19">
        <v>2031</v>
      </c>
      <c r="G23" s="21">
        <v>172.565</v>
      </c>
      <c r="H23" s="7">
        <v>94.453000000000003</v>
      </c>
    </row>
    <row r="24" spans="2:8" x14ac:dyDescent="0.45">
      <c r="B24" s="13">
        <v>2032</v>
      </c>
      <c r="C24" s="46">
        <v>166.97</v>
      </c>
      <c r="D24" s="46">
        <v>91.420599999999993</v>
      </c>
      <c r="E24" s="44"/>
      <c r="F24" s="47">
        <v>2032</v>
      </c>
      <c r="G24" s="46">
        <v>173.72499999999999</v>
      </c>
      <c r="H24" s="8">
        <v>96.113699999999994</v>
      </c>
    </row>
  </sheetData>
  <mergeCells count="2">
    <mergeCell ref="B8:D8"/>
    <mergeCell ref="F8:H8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D579B-2C0A-4FA3-A1B7-CF7CACF8D6CF}">
  <sheetPr>
    <tabColor theme="9" tint="0.79998168889431442"/>
  </sheetPr>
  <dimension ref="A1:G23"/>
  <sheetViews>
    <sheetView workbookViewId="0">
      <selection activeCell="A6" sqref="A6"/>
    </sheetView>
  </sheetViews>
  <sheetFormatPr defaultRowHeight="14.25" x14ac:dyDescent="0.45"/>
  <cols>
    <col min="2" max="2" width="12.86328125" customWidth="1"/>
    <col min="3" max="3" width="17.1328125" customWidth="1"/>
    <col min="4" max="4" width="17" customWidth="1"/>
  </cols>
  <sheetData>
    <row r="1" spans="1:7" ht="15.75" x14ac:dyDescent="0.5">
      <c r="A1" s="18" t="s">
        <v>7</v>
      </c>
    </row>
    <row r="2" spans="1:7" x14ac:dyDescent="0.45">
      <c r="A2" t="s">
        <v>6</v>
      </c>
    </row>
    <row r="4" spans="1:7" x14ac:dyDescent="0.45">
      <c r="A4" s="2" t="s">
        <v>23</v>
      </c>
    </row>
    <row r="5" spans="1:7" x14ac:dyDescent="0.45">
      <c r="A5" s="4" t="s">
        <v>74</v>
      </c>
    </row>
    <row r="7" spans="1:7" x14ac:dyDescent="0.45">
      <c r="B7" s="50" t="s">
        <v>26</v>
      </c>
      <c r="C7" s="51"/>
      <c r="D7" s="52"/>
    </row>
    <row r="8" spans="1:7" x14ac:dyDescent="0.45">
      <c r="B8" s="10" t="s">
        <v>24</v>
      </c>
      <c r="C8" s="14" t="s">
        <v>6</v>
      </c>
      <c r="D8" s="15" t="s">
        <v>25</v>
      </c>
    </row>
    <row r="9" spans="1:7" x14ac:dyDescent="0.45">
      <c r="B9" s="11">
        <v>2018</v>
      </c>
      <c r="C9" s="6">
        <v>33.917900000000003</v>
      </c>
      <c r="D9" s="6">
        <v>33.9178</v>
      </c>
      <c r="G9" s="22"/>
    </row>
    <row r="10" spans="1:7" x14ac:dyDescent="0.45">
      <c r="B10" s="12">
        <v>2019</v>
      </c>
      <c r="C10" s="7">
        <v>34.814100000000003</v>
      </c>
      <c r="D10" s="7">
        <v>34.812600000000003</v>
      </c>
      <c r="G10" s="22"/>
    </row>
    <row r="11" spans="1:7" x14ac:dyDescent="0.45">
      <c r="B11" s="19">
        <v>2020</v>
      </c>
      <c r="C11" s="20">
        <v>36.366700000000002</v>
      </c>
      <c r="D11" s="20">
        <v>36.366599999999998</v>
      </c>
      <c r="G11" s="22"/>
    </row>
    <row r="12" spans="1:7" x14ac:dyDescent="0.45">
      <c r="B12" s="12">
        <v>2021</v>
      </c>
      <c r="C12" s="7">
        <v>38.466999999999999</v>
      </c>
      <c r="D12" s="7">
        <v>38.466900000000003</v>
      </c>
      <c r="G12" s="22"/>
    </row>
    <row r="13" spans="1:7" x14ac:dyDescent="0.45">
      <c r="B13" s="12">
        <v>2022</v>
      </c>
      <c r="C13" s="7">
        <v>40.270299999999999</v>
      </c>
      <c r="D13" s="7">
        <v>40.2697</v>
      </c>
      <c r="G13" s="22"/>
    </row>
    <row r="14" spans="1:7" x14ac:dyDescent="0.45">
      <c r="B14" s="12">
        <v>2023</v>
      </c>
      <c r="C14" s="7">
        <v>42.2273</v>
      </c>
      <c r="D14" s="7">
        <v>42.2286</v>
      </c>
      <c r="G14" s="22"/>
    </row>
    <row r="15" spans="1:7" x14ac:dyDescent="0.45">
      <c r="B15" s="12">
        <v>2024</v>
      </c>
      <c r="C15" s="7">
        <v>43.838000000000001</v>
      </c>
      <c r="D15" s="7">
        <v>43.826799999999999</v>
      </c>
      <c r="G15" s="23"/>
    </row>
    <row r="16" spans="1:7" x14ac:dyDescent="0.45">
      <c r="B16" s="19">
        <v>2025</v>
      </c>
      <c r="C16" s="45">
        <v>46.110700000000001</v>
      </c>
      <c r="D16" s="20">
        <v>46.094999999999999</v>
      </c>
      <c r="G16" s="22"/>
    </row>
    <row r="17" spans="2:7" x14ac:dyDescent="0.45">
      <c r="B17" s="19">
        <v>2026</v>
      </c>
      <c r="C17" s="45">
        <v>48.333100000000002</v>
      </c>
      <c r="D17" s="20">
        <v>46.056699999999999</v>
      </c>
      <c r="G17" s="22"/>
    </row>
    <row r="18" spans="2:7" x14ac:dyDescent="0.45">
      <c r="B18" s="19">
        <v>2027</v>
      </c>
      <c r="C18" s="45">
        <v>50.7074</v>
      </c>
      <c r="D18" s="20">
        <v>46.064599999999999</v>
      </c>
      <c r="G18" s="22"/>
    </row>
    <row r="19" spans="2:7" x14ac:dyDescent="0.45">
      <c r="B19" s="19">
        <v>2028</v>
      </c>
      <c r="C19" s="45">
        <v>53.266300000000001</v>
      </c>
      <c r="D19" s="20">
        <v>46.069400000000002</v>
      </c>
      <c r="G19" s="22"/>
    </row>
    <row r="20" spans="2:7" x14ac:dyDescent="0.45">
      <c r="B20" s="19">
        <v>2029</v>
      </c>
      <c r="C20" s="45">
        <v>55.893599999999999</v>
      </c>
      <c r="D20" s="20">
        <v>46.059899999999999</v>
      </c>
      <c r="G20" s="22"/>
    </row>
    <row r="21" spans="2:7" x14ac:dyDescent="0.45">
      <c r="B21" s="19">
        <v>2030</v>
      </c>
      <c r="C21" s="45">
        <v>58.622500000000002</v>
      </c>
      <c r="D21" s="20">
        <v>46.0441</v>
      </c>
      <c r="G21" s="22"/>
    </row>
    <row r="22" spans="2:7" x14ac:dyDescent="0.45">
      <c r="B22" s="19">
        <v>2031</v>
      </c>
      <c r="C22" s="21">
        <v>58.664499999999997</v>
      </c>
      <c r="D22" s="7">
        <v>46.062600000000003</v>
      </c>
    </row>
    <row r="23" spans="2:7" x14ac:dyDescent="0.45">
      <c r="B23" s="13">
        <v>2032</v>
      </c>
      <c r="C23" s="8">
        <v>58.754199999999997</v>
      </c>
      <c r="D23" s="8">
        <v>46.127200000000002</v>
      </c>
    </row>
  </sheetData>
  <mergeCells count="1">
    <mergeCell ref="B7:D7"/>
  </mergeCell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A43E5-6F41-42EE-9635-D0A04FDF0FAF}">
  <sheetPr>
    <tabColor theme="9" tint="0.79998168889431442"/>
  </sheetPr>
  <dimension ref="A1:W28"/>
  <sheetViews>
    <sheetView workbookViewId="0"/>
  </sheetViews>
  <sheetFormatPr defaultRowHeight="14.25" x14ac:dyDescent="0.45"/>
  <cols>
    <col min="2" max="2" width="12.86328125" customWidth="1"/>
    <col min="3" max="3" width="17.1328125" customWidth="1"/>
    <col min="4" max="4" width="18.3984375" customWidth="1"/>
    <col min="6" max="6" width="12.59765625" customWidth="1"/>
    <col min="7" max="8" width="17" customWidth="1"/>
  </cols>
  <sheetData>
    <row r="1" spans="1:23" ht="15.75" x14ac:dyDescent="0.5">
      <c r="A1" s="18" t="s">
        <v>9</v>
      </c>
    </row>
    <row r="2" spans="1:23" x14ac:dyDescent="0.45">
      <c r="A2" t="s">
        <v>8</v>
      </c>
    </row>
    <row r="4" spans="1:23" x14ac:dyDescent="0.45">
      <c r="A4" s="2" t="s">
        <v>23</v>
      </c>
    </row>
    <row r="5" spans="1:23" x14ac:dyDescent="0.45">
      <c r="A5" s="4" t="s">
        <v>28</v>
      </c>
    </row>
    <row r="7" spans="1:23" x14ac:dyDescent="0.45">
      <c r="A7" s="2"/>
    </row>
    <row r="9" spans="1:23" ht="14.25" customHeight="1" x14ac:dyDescent="0.45">
      <c r="B9" s="50" t="s">
        <v>62</v>
      </c>
      <c r="C9" s="51"/>
      <c r="D9" s="52"/>
      <c r="F9" s="50" t="s">
        <v>63</v>
      </c>
      <c r="G9" s="51"/>
      <c r="H9" s="52"/>
    </row>
    <row r="10" spans="1:23" x14ac:dyDescent="0.45">
      <c r="B10" s="41" t="s">
        <v>48</v>
      </c>
      <c r="C10" s="14" t="s">
        <v>27</v>
      </c>
      <c r="D10" s="15" t="s">
        <v>8</v>
      </c>
      <c r="F10" s="41" t="s">
        <v>48</v>
      </c>
      <c r="G10" s="15" t="s">
        <v>27</v>
      </c>
      <c r="H10" s="14" t="s">
        <v>8</v>
      </c>
      <c r="I10" s="9"/>
    </row>
    <row r="11" spans="1:23" x14ac:dyDescent="0.45">
      <c r="B11" s="11">
        <v>2018</v>
      </c>
      <c r="C11" s="25">
        <v>166</v>
      </c>
      <c r="D11" s="25">
        <v>166</v>
      </c>
      <c r="F11" s="11">
        <v>2018</v>
      </c>
      <c r="G11" s="25">
        <v>2462.2307692307695</v>
      </c>
      <c r="H11" s="25">
        <v>-1549.2783021297219</v>
      </c>
    </row>
    <row r="12" spans="1:23" x14ac:dyDescent="0.45">
      <c r="B12" s="12">
        <v>2019</v>
      </c>
      <c r="C12" s="26">
        <v>154.25</v>
      </c>
      <c r="D12" s="26">
        <v>156</v>
      </c>
      <c r="F12" s="12">
        <v>2019</v>
      </c>
      <c r="G12" s="26">
        <v>1809.4615384615388</v>
      </c>
      <c r="H12" s="26">
        <v>-2945.6391510648609</v>
      </c>
    </row>
    <row r="13" spans="1:23" x14ac:dyDescent="0.45">
      <c r="B13" s="19">
        <v>2020</v>
      </c>
      <c r="C13" s="27">
        <v>147.76864788699999</v>
      </c>
      <c r="D13" s="27">
        <v>142.525815576089</v>
      </c>
      <c r="F13" s="19">
        <v>2020</v>
      </c>
      <c r="G13" s="27">
        <v>1156.6923076923081</v>
      </c>
      <c r="H13" s="27">
        <v>-4342</v>
      </c>
    </row>
    <row r="14" spans="1:23" x14ac:dyDescent="0.45">
      <c r="B14" s="12">
        <v>2021</v>
      </c>
      <c r="C14" s="26">
        <v>141.55499101999999</v>
      </c>
      <c r="D14" s="26">
        <v>129.051631152178</v>
      </c>
      <c r="F14" s="12">
        <v>2021</v>
      </c>
      <c r="G14" s="26">
        <v>503.92307692307736</v>
      </c>
      <c r="H14" s="26">
        <v>-4547.8</v>
      </c>
    </row>
    <row r="15" spans="1:23" x14ac:dyDescent="0.45">
      <c r="B15" s="12">
        <v>2022</v>
      </c>
      <c r="C15" s="26">
        <v>135.60261780299999</v>
      </c>
      <c r="D15" s="26">
        <v>115.57744672826701</v>
      </c>
      <c r="F15" s="12">
        <v>2022</v>
      </c>
      <c r="G15" s="26">
        <v>-148.84615384615336</v>
      </c>
      <c r="H15" s="26">
        <v>-4753.6000000000004</v>
      </c>
      <c r="W15" t="s">
        <v>33</v>
      </c>
    </row>
    <row r="16" spans="1:23" x14ac:dyDescent="0.45">
      <c r="B16" s="12">
        <v>2023</v>
      </c>
      <c r="C16" s="26">
        <v>129.900541285</v>
      </c>
      <c r="D16" s="26">
        <v>102.10326230435601</v>
      </c>
      <c r="F16" s="12">
        <v>2023</v>
      </c>
      <c r="G16" s="26">
        <v>-801.61538461538407</v>
      </c>
      <c r="H16" s="26">
        <v>-4959.4000000000005</v>
      </c>
    </row>
    <row r="17" spans="1:8" x14ac:dyDescent="0.45">
      <c r="B17" s="12">
        <v>2024</v>
      </c>
      <c r="C17" s="26">
        <v>124.438236514</v>
      </c>
      <c r="D17" s="26">
        <v>88.629077880445038</v>
      </c>
      <c r="F17" s="12">
        <v>2024</v>
      </c>
      <c r="G17" s="26">
        <v>-1454.384615384615</v>
      </c>
      <c r="H17" s="26">
        <v>-5165.2000000000007</v>
      </c>
    </row>
    <row r="18" spans="1:8" x14ac:dyDescent="0.45">
      <c r="B18" s="19">
        <v>2025</v>
      </c>
      <c r="C18" s="28">
        <v>119.205621112</v>
      </c>
      <c r="D18" s="27">
        <v>84.024231567037532</v>
      </c>
      <c r="F18" s="19">
        <v>2025</v>
      </c>
      <c r="G18" s="27">
        <v>-2107.1538461538457</v>
      </c>
      <c r="H18" s="28">
        <v>-5371</v>
      </c>
    </row>
    <row r="19" spans="1:8" x14ac:dyDescent="0.45">
      <c r="B19" s="19">
        <v>2026</v>
      </c>
      <c r="C19" s="28">
        <v>114.19303666499999</v>
      </c>
      <c r="D19" s="27">
        <v>79.419385253630026</v>
      </c>
      <c r="F19" s="19">
        <v>2026</v>
      </c>
      <c r="G19" s="27">
        <v>-2759.9230769230762</v>
      </c>
      <c r="H19" s="28">
        <v>-5576.8</v>
      </c>
    </row>
    <row r="20" spans="1:8" x14ac:dyDescent="0.45">
      <c r="B20" s="19">
        <v>2027</v>
      </c>
      <c r="C20" s="28">
        <v>109.391230893</v>
      </c>
      <c r="D20" s="27">
        <v>74.814538940222519</v>
      </c>
      <c r="F20" s="19">
        <v>2027</v>
      </c>
      <c r="G20" s="27">
        <v>-3412.6923076923067</v>
      </c>
      <c r="H20" s="28">
        <v>-5782.6</v>
      </c>
    </row>
    <row r="21" spans="1:8" x14ac:dyDescent="0.45">
      <c r="B21" s="19">
        <v>2028</v>
      </c>
      <c r="C21" s="28">
        <v>104.791340573</v>
      </c>
      <c r="D21" s="27">
        <v>70.209692626815013</v>
      </c>
      <c r="F21" s="19">
        <v>2028</v>
      </c>
      <c r="G21" s="27">
        <v>-4065.4615384615377</v>
      </c>
      <c r="H21" s="28">
        <v>-5988.4000000000005</v>
      </c>
    </row>
    <row r="22" spans="1:8" x14ac:dyDescent="0.45">
      <c r="B22" s="19">
        <v>2029</v>
      </c>
      <c r="C22" s="28">
        <v>100.384875181</v>
      </c>
      <c r="D22" s="27">
        <v>65.604846313407506</v>
      </c>
      <c r="F22" s="19">
        <v>2029</v>
      </c>
      <c r="G22" s="27">
        <v>-4718.2307692307677</v>
      </c>
      <c r="H22" s="28">
        <v>-6194.2</v>
      </c>
    </row>
    <row r="23" spans="1:8" x14ac:dyDescent="0.45">
      <c r="B23" s="19">
        <v>2030</v>
      </c>
      <c r="C23" s="28">
        <v>99</v>
      </c>
      <c r="D23" s="27">
        <v>61</v>
      </c>
      <c r="F23" s="19">
        <v>2030</v>
      </c>
      <c r="G23" s="27">
        <v>-5371</v>
      </c>
      <c r="H23" s="28">
        <v>-6400</v>
      </c>
    </row>
    <row r="24" spans="1:8" x14ac:dyDescent="0.45">
      <c r="B24" s="19">
        <v>2031</v>
      </c>
      <c r="C24" s="28">
        <v>98.55</v>
      </c>
      <c r="D24" s="27">
        <v>61</v>
      </c>
      <c r="F24" s="19">
        <v>2031</v>
      </c>
      <c r="G24" s="27">
        <v>-5406.4633900271892</v>
      </c>
      <c r="H24" s="28">
        <v>-6428.6890593647249</v>
      </c>
    </row>
    <row r="25" spans="1:8" x14ac:dyDescent="0.45">
      <c r="B25" s="13">
        <v>2032</v>
      </c>
      <c r="C25" s="29">
        <v>98.1</v>
      </c>
      <c r="D25" s="42">
        <v>61</v>
      </c>
      <c r="F25" s="13">
        <v>2032</v>
      </c>
      <c r="G25" s="29">
        <v>-5432.8068707573148</v>
      </c>
      <c r="H25" s="29">
        <v>-6450.0003237971596</v>
      </c>
    </row>
    <row r="27" spans="1:8" x14ac:dyDescent="0.45">
      <c r="A27" t="s">
        <v>64</v>
      </c>
    </row>
    <row r="28" spans="1:8" x14ac:dyDescent="0.45">
      <c r="A28" t="s">
        <v>73</v>
      </c>
    </row>
  </sheetData>
  <mergeCells count="2">
    <mergeCell ref="B9:D9"/>
    <mergeCell ref="F9:H9"/>
  </mergeCells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D65E9-01F4-4EF8-B8A3-051A5C3FBFD7}">
  <sheetPr>
    <tabColor theme="9" tint="0.79998168889431442"/>
  </sheetPr>
  <dimension ref="A1:H24"/>
  <sheetViews>
    <sheetView zoomScaleNormal="100" workbookViewId="0">
      <selection activeCell="A6" sqref="A6"/>
    </sheetView>
  </sheetViews>
  <sheetFormatPr defaultRowHeight="14.25" x14ac:dyDescent="0.45"/>
  <cols>
    <col min="2" max="2" width="12.86328125" customWidth="1"/>
    <col min="3" max="3" width="17.1328125" customWidth="1"/>
    <col min="4" max="4" width="17" customWidth="1"/>
    <col min="6" max="6" width="12.3984375" customWidth="1"/>
    <col min="7" max="7" width="13.73046875" customWidth="1"/>
    <col min="8" max="8" width="15" customWidth="1"/>
    <col min="10" max="12" width="14.86328125" customWidth="1"/>
  </cols>
  <sheetData>
    <row r="1" spans="1:8" ht="15.75" x14ac:dyDescent="0.5">
      <c r="A1" s="18" t="s">
        <v>5</v>
      </c>
    </row>
    <row r="2" spans="1:8" x14ac:dyDescent="0.45">
      <c r="A2" t="s">
        <v>4</v>
      </c>
    </row>
    <row r="4" spans="1:8" x14ac:dyDescent="0.45">
      <c r="A4" s="2" t="s">
        <v>23</v>
      </c>
    </row>
    <row r="5" spans="1:8" x14ac:dyDescent="0.45">
      <c r="A5" s="4" t="s">
        <v>67</v>
      </c>
    </row>
    <row r="6" spans="1:8" x14ac:dyDescent="0.45">
      <c r="A6" s="4"/>
    </row>
    <row r="8" spans="1:8" ht="14.25" customHeight="1" x14ac:dyDescent="0.45">
      <c r="B8" s="50" t="s">
        <v>66</v>
      </c>
      <c r="C8" s="51"/>
      <c r="D8" s="52"/>
      <c r="F8" s="50" t="s">
        <v>65</v>
      </c>
      <c r="G8" s="51"/>
      <c r="H8" s="52"/>
    </row>
    <row r="9" spans="1:8" x14ac:dyDescent="0.45">
      <c r="B9" s="10" t="s">
        <v>24</v>
      </c>
      <c r="C9" s="14" t="s">
        <v>29</v>
      </c>
      <c r="D9" s="15" t="s">
        <v>25</v>
      </c>
      <c r="F9" s="10" t="s">
        <v>24</v>
      </c>
      <c r="G9" s="14" t="s">
        <v>29</v>
      </c>
      <c r="H9" s="15" t="s">
        <v>25</v>
      </c>
    </row>
    <row r="10" spans="1:8" x14ac:dyDescent="0.45">
      <c r="B10" s="11">
        <v>2018</v>
      </c>
      <c r="C10" s="6">
        <v>49.469700000000003</v>
      </c>
      <c r="D10" s="6">
        <v>48.323</v>
      </c>
      <c r="F10" s="11">
        <v>2018</v>
      </c>
      <c r="G10" s="6">
        <v>52.8934</v>
      </c>
      <c r="H10" s="6">
        <v>51.757899999999999</v>
      </c>
    </row>
    <row r="11" spans="1:8" x14ac:dyDescent="0.45">
      <c r="B11" s="12">
        <v>2019</v>
      </c>
      <c r="C11" s="7">
        <v>53.281700000000001</v>
      </c>
      <c r="D11" s="7">
        <v>52.786299999999997</v>
      </c>
      <c r="F11" s="12">
        <v>2019</v>
      </c>
      <c r="G11" s="7">
        <v>56.7166</v>
      </c>
      <c r="H11" s="7">
        <v>56.221200000000003</v>
      </c>
    </row>
    <row r="12" spans="1:8" x14ac:dyDescent="0.45">
      <c r="B12" s="19">
        <v>2020</v>
      </c>
      <c r="C12" s="20">
        <v>26.779199999999999</v>
      </c>
      <c r="D12" s="20">
        <v>66.799300000000002</v>
      </c>
      <c r="E12" s="44"/>
      <c r="F12" s="19">
        <v>2020</v>
      </c>
      <c r="G12" s="20">
        <v>31.298100000000002</v>
      </c>
      <c r="H12" s="20">
        <v>69.924800000000005</v>
      </c>
    </row>
    <row r="13" spans="1:8" x14ac:dyDescent="0.45">
      <c r="B13" s="12">
        <v>2021</v>
      </c>
      <c r="C13" s="20">
        <v>28.278600000000001</v>
      </c>
      <c r="D13" s="20">
        <v>73.714100000000002</v>
      </c>
      <c r="E13" s="44"/>
      <c r="F13" s="19">
        <v>2021</v>
      </c>
      <c r="G13" s="20">
        <v>32.104999999999997</v>
      </c>
      <c r="H13" s="7">
        <v>77.334100000000007</v>
      </c>
    </row>
    <row r="14" spans="1:8" x14ac:dyDescent="0.45">
      <c r="B14" s="12">
        <v>2022</v>
      </c>
      <c r="C14" s="20">
        <v>28.826799999999999</v>
      </c>
      <c r="D14" s="20">
        <v>76.971599999999995</v>
      </c>
      <c r="E14" s="44"/>
      <c r="F14" s="19">
        <v>2022</v>
      </c>
      <c r="G14" s="20">
        <v>32.261699999999998</v>
      </c>
      <c r="H14" s="7">
        <v>80.5916</v>
      </c>
    </row>
    <row r="15" spans="1:8" x14ac:dyDescent="0.45">
      <c r="B15" s="12">
        <v>2023</v>
      </c>
      <c r="C15" s="20">
        <v>31.461400000000001</v>
      </c>
      <c r="D15" s="20">
        <v>79.322299999999998</v>
      </c>
      <c r="E15" s="44"/>
      <c r="F15" s="19">
        <v>2023</v>
      </c>
      <c r="G15" s="20">
        <v>34.896299999999997</v>
      </c>
      <c r="H15" s="7">
        <v>82.942300000000003</v>
      </c>
    </row>
    <row r="16" spans="1:8" x14ac:dyDescent="0.45">
      <c r="B16" s="12">
        <v>2024</v>
      </c>
      <c r="C16" s="20">
        <v>31.843399999999999</v>
      </c>
      <c r="D16" s="20">
        <v>80.820400000000006</v>
      </c>
      <c r="E16" s="44"/>
      <c r="F16" s="19">
        <v>2024</v>
      </c>
      <c r="G16" s="20">
        <v>35.424100000000003</v>
      </c>
      <c r="H16" s="7">
        <v>84.440299999999993</v>
      </c>
    </row>
    <row r="17" spans="2:8" x14ac:dyDescent="0.45">
      <c r="B17" s="19">
        <v>2025</v>
      </c>
      <c r="C17" s="21">
        <v>32.281500000000001</v>
      </c>
      <c r="D17" s="20">
        <v>82.519800000000004</v>
      </c>
      <c r="E17" s="44"/>
      <c r="F17" s="19">
        <v>2025</v>
      </c>
      <c r="G17" s="21">
        <v>35.7164</v>
      </c>
      <c r="H17" s="20">
        <v>85.874300000000005</v>
      </c>
    </row>
    <row r="18" spans="2:8" x14ac:dyDescent="0.45">
      <c r="B18" s="19">
        <v>2026</v>
      </c>
      <c r="C18" s="21">
        <v>33.718000000000004</v>
      </c>
      <c r="D18" s="20">
        <v>83.854500000000002</v>
      </c>
      <c r="E18" s="44"/>
      <c r="F18" s="19">
        <v>2026</v>
      </c>
      <c r="G18" s="21">
        <v>37.443300000000001</v>
      </c>
      <c r="H18" s="20">
        <v>87.730699999999999</v>
      </c>
    </row>
    <row r="19" spans="2:8" x14ac:dyDescent="0.45">
      <c r="B19" s="19">
        <v>2027</v>
      </c>
      <c r="C19" s="21">
        <v>34.567500000000003</v>
      </c>
      <c r="D19" s="20">
        <v>85.176299999999998</v>
      </c>
      <c r="E19" s="44"/>
      <c r="F19" s="19">
        <v>2027</v>
      </c>
      <c r="G19" s="21">
        <v>38.915199999999999</v>
      </c>
      <c r="H19" s="20">
        <v>88.838200000000001</v>
      </c>
    </row>
    <row r="20" spans="2:8" x14ac:dyDescent="0.45">
      <c r="B20" s="19">
        <v>2028</v>
      </c>
      <c r="C20" s="21">
        <v>35.120100000000001</v>
      </c>
      <c r="D20" s="20">
        <v>86.505499999999998</v>
      </c>
      <c r="E20" s="44"/>
      <c r="F20" s="19">
        <v>2028</v>
      </c>
      <c r="G20" s="21">
        <v>39.457299999999996</v>
      </c>
      <c r="H20" s="20">
        <v>90.418300000000002</v>
      </c>
    </row>
    <row r="21" spans="2:8" x14ac:dyDescent="0.45">
      <c r="B21" s="19">
        <v>2029</v>
      </c>
      <c r="C21" s="21">
        <v>35.660800000000002</v>
      </c>
      <c r="D21" s="20">
        <v>87.906400000000005</v>
      </c>
      <c r="E21" s="44"/>
      <c r="F21" s="19">
        <v>2029</v>
      </c>
      <c r="G21" s="21">
        <v>39.839700000000001</v>
      </c>
      <c r="H21" s="20">
        <v>92.136499999999998</v>
      </c>
    </row>
    <row r="22" spans="2:8" x14ac:dyDescent="0.45">
      <c r="B22" s="19">
        <v>2030</v>
      </c>
      <c r="C22" s="21">
        <v>36.194200000000002</v>
      </c>
      <c r="D22" s="20">
        <v>88.931600000000003</v>
      </c>
      <c r="E22" s="44"/>
      <c r="F22" s="19">
        <v>2030</v>
      </c>
      <c r="G22" s="21">
        <v>40.500599999999999</v>
      </c>
      <c r="H22" s="20">
        <v>93.145399999999995</v>
      </c>
    </row>
    <row r="23" spans="2:8" x14ac:dyDescent="0.45">
      <c r="B23" s="19">
        <v>2031</v>
      </c>
      <c r="C23" s="21">
        <v>36.714599999999997</v>
      </c>
      <c r="D23" s="20">
        <v>90.7911</v>
      </c>
      <c r="E23" s="44"/>
      <c r="F23" s="19">
        <v>2031</v>
      </c>
      <c r="G23" s="21">
        <v>40.740299999999998</v>
      </c>
      <c r="H23" s="7">
        <v>94.453000000000003</v>
      </c>
    </row>
    <row r="24" spans="2:8" x14ac:dyDescent="0.45">
      <c r="B24" s="13">
        <v>2032</v>
      </c>
      <c r="C24" s="46">
        <v>37.083300000000001</v>
      </c>
      <c r="D24" s="46">
        <v>91.420599999999993</v>
      </c>
      <c r="E24" s="44"/>
      <c r="F24" s="47">
        <v>2032</v>
      </c>
      <c r="G24" s="46">
        <v>41.227400000000003</v>
      </c>
      <c r="H24" s="8">
        <v>96.113699999999994</v>
      </c>
    </row>
  </sheetData>
  <mergeCells count="2">
    <mergeCell ref="B8:D8"/>
    <mergeCell ref="F8:H8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39421-D7B1-4A8D-89BB-04F7C2346721}">
  <sheetPr>
    <tabColor theme="8" tint="0.59999389629810485"/>
  </sheetPr>
  <dimension ref="A1:P104"/>
  <sheetViews>
    <sheetView workbookViewId="0"/>
  </sheetViews>
  <sheetFormatPr defaultRowHeight="14.25" x14ac:dyDescent="0.45"/>
  <cols>
    <col min="1" max="1" width="12.265625" customWidth="1"/>
    <col min="2" max="2" width="12.86328125" customWidth="1"/>
    <col min="3" max="3" width="12.3984375" customWidth="1"/>
    <col min="4" max="4" width="13" customWidth="1"/>
    <col min="5" max="6" width="11.1328125" customWidth="1"/>
    <col min="7" max="7" width="12.1328125" customWidth="1"/>
    <col min="8" max="8" width="13.73046875" customWidth="1"/>
    <col min="9" max="14" width="10.59765625" customWidth="1"/>
    <col min="15" max="16" width="10.3984375" bestFit="1" customWidth="1"/>
  </cols>
  <sheetData>
    <row r="1" spans="1:8" ht="15.75" x14ac:dyDescent="0.5">
      <c r="A1" s="18" t="s">
        <v>17</v>
      </c>
    </row>
    <row r="2" spans="1:8" x14ac:dyDescent="0.45">
      <c r="A2" t="s">
        <v>16</v>
      </c>
    </row>
    <row r="4" spans="1:8" x14ac:dyDescent="0.45">
      <c r="A4" s="2" t="s">
        <v>23</v>
      </c>
    </row>
    <row r="5" spans="1:8" x14ac:dyDescent="0.45">
      <c r="A5" s="4" t="s">
        <v>69</v>
      </c>
    </row>
    <row r="6" spans="1:8" x14ac:dyDescent="0.45">
      <c r="A6" s="4"/>
    </row>
    <row r="7" spans="1:8" x14ac:dyDescent="0.45">
      <c r="A7" s="30" t="s">
        <v>34</v>
      </c>
    </row>
    <row r="8" spans="1:8" x14ac:dyDescent="0.45">
      <c r="B8" s="50" t="s">
        <v>30</v>
      </c>
      <c r="C8" s="51"/>
      <c r="D8" s="52"/>
      <c r="F8" s="50" t="s">
        <v>31</v>
      </c>
      <c r="G8" s="51"/>
      <c r="H8" s="52"/>
    </row>
    <row r="9" spans="1:8" x14ac:dyDescent="0.45">
      <c r="B9" s="10" t="s">
        <v>24</v>
      </c>
      <c r="C9" s="16" t="s">
        <v>29</v>
      </c>
      <c r="D9" s="17" t="s">
        <v>25</v>
      </c>
      <c r="F9" s="10" t="s">
        <v>24</v>
      </c>
      <c r="G9" s="16" t="s">
        <v>29</v>
      </c>
      <c r="H9" s="17" t="s">
        <v>25</v>
      </c>
    </row>
    <row r="10" spans="1:8" x14ac:dyDescent="0.45">
      <c r="B10" s="11">
        <v>2018</v>
      </c>
      <c r="C10" s="6">
        <v>49.469700000000003</v>
      </c>
      <c r="D10" s="6">
        <v>48.323</v>
      </c>
      <c r="F10" s="11">
        <v>2018</v>
      </c>
      <c r="G10" s="6">
        <v>52.8934</v>
      </c>
      <c r="H10" s="6">
        <v>51.757899999999999</v>
      </c>
    </row>
    <row r="11" spans="1:8" x14ac:dyDescent="0.45">
      <c r="B11" s="12">
        <v>2019</v>
      </c>
      <c r="C11" s="7">
        <v>53.281700000000001</v>
      </c>
      <c r="D11" s="7">
        <v>52.786299999999997</v>
      </c>
      <c r="F11" s="12">
        <v>2019</v>
      </c>
      <c r="G11" s="7">
        <v>56.7166</v>
      </c>
      <c r="H11" s="7">
        <v>56.221200000000003</v>
      </c>
    </row>
    <row r="12" spans="1:8" x14ac:dyDescent="0.45">
      <c r="B12" s="19">
        <v>2020</v>
      </c>
      <c r="C12" s="20">
        <v>26.779199999999999</v>
      </c>
      <c r="D12" s="20">
        <v>66.799300000000002</v>
      </c>
      <c r="E12" s="44"/>
      <c r="F12" s="19">
        <v>2020</v>
      </c>
      <c r="G12" s="20">
        <v>31.298100000000002</v>
      </c>
      <c r="H12" s="20">
        <v>69.924800000000005</v>
      </c>
    </row>
    <row r="13" spans="1:8" x14ac:dyDescent="0.45">
      <c r="B13" s="12">
        <v>2021</v>
      </c>
      <c r="C13" s="20">
        <v>28.278600000000001</v>
      </c>
      <c r="D13" s="20">
        <v>73.714100000000002</v>
      </c>
      <c r="E13" s="44"/>
      <c r="F13" s="19">
        <v>2021</v>
      </c>
      <c r="G13" s="20">
        <v>32.104999999999997</v>
      </c>
      <c r="H13" s="7">
        <v>77.334100000000007</v>
      </c>
    </row>
    <row r="14" spans="1:8" x14ac:dyDescent="0.45">
      <c r="B14" s="12">
        <v>2022</v>
      </c>
      <c r="C14" s="20">
        <v>28.826799999999999</v>
      </c>
      <c r="D14" s="20">
        <v>76.971599999999995</v>
      </c>
      <c r="E14" s="44"/>
      <c r="F14" s="19">
        <v>2022</v>
      </c>
      <c r="G14" s="20">
        <v>32.261699999999998</v>
      </c>
      <c r="H14" s="7">
        <v>80.5916</v>
      </c>
    </row>
    <row r="15" spans="1:8" x14ac:dyDescent="0.45">
      <c r="B15" s="12">
        <v>2023</v>
      </c>
      <c r="C15" s="20">
        <v>31.461400000000001</v>
      </c>
      <c r="D15" s="20">
        <v>79.322299999999998</v>
      </c>
      <c r="E15" s="44"/>
      <c r="F15" s="19">
        <v>2023</v>
      </c>
      <c r="G15" s="20">
        <v>34.896299999999997</v>
      </c>
      <c r="H15" s="7">
        <v>82.942300000000003</v>
      </c>
    </row>
    <row r="16" spans="1:8" x14ac:dyDescent="0.45">
      <c r="B16" s="12">
        <v>2024</v>
      </c>
      <c r="C16" s="20">
        <v>31.843399999999999</v>
      </c>
      <c r="D16" s="20">
        <v>80.820400000000006</v>
      </c>
      <c r="E16" s="44"/>
      <c r="F16" s="19">
        <v>2024</v>
      </c>
      <c r="G16" s="20">
        <v>35.424100000000003</v>
      </c>
      <c r="H16" s="7">
        <v>84.440299999999993</v>
      </c>
    </row>
    <row r="17" spans="1:14" x14ac:dyDescent="0.45">
      <c r="B17" s="19">
        <v>2025</v>
      </c>
      <c r="C17" s="21">
        <v>32.281500000000001</v>
      </c>
      <c r="D17" s="20">
        <v>82.519800000000004</v>
      </c>
      <c r="E17" s="44"/>
      <c r="F17" s="19">
        <v>2025</v>
      </c>
      <c r="G17" s="21">
        <v>35.7164</v>
      </c>
      <c r="H17" s="20">
        <v>85.874300000000005</v>
      </c>
    </row>
    <row r="18" spans="1:14" x14ac:dyDescent="0.45">
      <c r="B18" s="19">
        <v>2026</v>
      </c>
      <c r="C18" s="21">
        <v>33.718000000000004</v>
      </c>
      <c r="D18" s="20">
        <v>83.854500000000002</v>
      </c>
      <c r="E18" s="44"/>
      <c r="F18" s="19">
        <v>2026</v>
      </c>
      <c r="G18" s="21">
        <v>37.443300000000001</v>
      </c>
      <c r="H18" s="20">
        <v>87.730699999999999</v>
      </c>
    </row>
    <row r="19" spans="1:14" x14ac:dyDescent="0.45">
      <c r="B19" s="19">
        <v>2027</v>
      </c>
      <c r="C19" s="21">
        <v>34.567500000000003</v>
      </c>
      <c r="D19" s="20">
        <v>85.176299999999998</v>
      </c>
      <c r="E19" s="44"/>
      <c r="F19" s="19">
        <v>2027</v>
      </c>
      <c r="G19" s="21">
        <v>38.915199999999999</v>
      </c>
      <c r="H19" s="20">
        <v>88.838200000000001</v>
      </c>
    </row>
    <row r="20" spans="1:14" x14ac:dyDescent="0.45">
      <c r="B20" s="19">
        <v>2028</v>
      </c>
      <c r="C20" s="21">
        <v>35.120100000000001</v>
      </c>
      <c r="D20" s="20">
        <v>86.505499999999998</v>
      </c>
      <c r="E20" s="44"/>
      <c r="F20" s="19">
        <v>2028</v>
      </c>
      <c r="G20" s="21">
        <v>39.457299999999996</v>
      </c>
      <c r="H20" s="20">
        <v>90.418300000000002</v>
      </c>
    </row>
    <row r="21" spans="1:14" x14ac:dyDescent="0.45">
      <c r="B21" s="19">
        <v>2029</v>
      </c>
      <c r="C21" s="21">
        <v>35.660800000000002</v>
      </c>
      <c r="D21" s="20">
        <v>87.906400000000005</v>
      </c>
      <c r="E21" s="44"/>
      <c r="F21" s="19">
        <v>2029</v>
      </c>
      <c r="G21" s="21">
        <v>39.839700000000001</v>
      </c>
      <c r="H21" s="20">
        <v>92.136499999999998</v>
      </c>
    </row>
    <row r="22" spans="1:14" x14ac:dyDescent="0.45">
      <c r="B22" s="19">
        <v>2030</v>
      </c>
      <c r="C22" s="21">
        <v>36.194200000000002</v>
      </c>
      <c r="D22" s="20">
        <v>88.931600000000003</v>
      </c>
      <c r="E22" s="44"/>
      <c r="F22" s="19">
        <v>2030</v>
      </c>
      <c r="G22" s="21">
        <v>40.500599999999999</v>
      </c>
      <c r="H22" s="20">
        <v>93.145399999999995</v>
      </c>
    </row>
    <row r="23" spans="1:14" x14ac:dyDescent="0.45">
      <c r="B23" s="19">
        <v>2031</v>
      </c>
      <c r="C23" s="21">
        <v>36.714599999999997</v>
      </c>
      <c r="D23" s="20">
        <v>90.7911</v>
      </c>
      <c r="E23" s="44"/>
      <c r="F23" s="19">
        <v>2031</v>
      </c>
      <c r="G23" s="21">
        <v>40.740299999999998</v>
      </c>
      <c r="H23" s="7">
        <v>94.453000000000003</v>
      </c>
    </row>
    <row r="24" spans="1:14" x14ac:dyDescent="0.45">
      <c r="B24" s="13">
        <v>2032</v>
      </c>
      <c r="C24" s="46">
        <v>37.083300000000001</v>
      </c>
      <c r="D24" s="46">
        <v>91.420599999999993</v>
      </c>
      <c r="E24" s="44"/>
      <c r="F24" s="47">
        <v>2032</v>
      </c>
      <c r="G24" s="46">
        <v>41.227400000000003</v>
      </c>
      <c r="H24" s="8">
        <v>96.113699999999994</v>
      </c>
    </row>
    <row r="26" spans="1:14" x14ac:dyDescent="0.45">
      <c r="A26" s="30" t="s">
        <v>71</v>
      </c>
    </row>
    <row r="27" spans="1:14" ht="14.65" thickBot="1" x14ac:dyDescent="0.5">
      <c r="B27" s="32">
        <v>2020</v>
      </c>
      <c r="C27" s="32">
        <v>2021</v>
      </c>
      <c r="D27" s="32">
        <v>2022</v>
      </c>
      <c r="E27" s="32">
        <v>2023</v>
      </c>
      <c r="F27" s="32">
        <v>2024</v>
      </c>
      <c r="G27" s="32">
        <v>2025</v>
      </c>
      <c r="H27" s="32">
        <v>2026</v>
      </c>
      <c r="I27" s="32">
        <v>2027</v>
      </c>
      <c r="J27" s="32">
        <v>2028</v>
      </c>
      <c r="K27" s="32">
        <v>2029</v>
      </c>
      <c r="L27" s="32">
        <v>2030</v>
      </c>
      <c r="M27" s="32">
        <v>2031</v>
      </c>
      <c r="N27" s="32">
        <v>2032</v>
      </c>
    </row>
    <row r="28" spans="1:14" x14ac:dyDescent="0.45">
      <c r="A28" s="2" t="s">
        <v>37</v>
      </c>
    </row>
    <row r="30" spans="1:14" x14ac:dyDescent="0.45">
      <c r="A30" s="30" t="s">
        <v>39</v>
      </c>
    </row>
    <row r="31" spans="1:14" x14ac:dyDescent="0.45">
      <c r="A31" t="s">
        <v>36</v>
      </c>
      <c r="B31" s="31">
        <v>56267.738937375034</v>
      </c>
      <c r="C31" s="31">
        <v>57203.745850212697</v>
      </c>
      <c r="D31" s="31">
        <v>58087.164304702965</v>
      </c>
      <c r="E31" s="31">
        <v>58764.004338423612</v>
      </c>
      <c r="F31" s="31">
        <v>59573.531812643683</v>
      </c>
      <c r="G31" s="31">
        <v>60376.556353916225</v>
      </c>
      <c r="H31" s="31">
        <v>61259.812952353939</v>
      </c>
      <c r="I31" s="31">
        <v>62226.69603418051</v>
      </c>
      <c r="J31" s="31">
        <v>63339.85451264424</v>
      </c>
      <c r="K31" s="31">
        <v>64453.936034700564</v>
      </c>
      <c r="L31" s="31">
        <v>65491.372797928372</v>
      </c>
      <c r="M31" s="31">
        <v>66524.753505438217</v>
      </c>
      <c r="N31" s="31">
        <v>67590.095880208755</v>
      </c>
    </row>
    <row r="32" spans="1:14" x14ac:dyDescent="0.45">
      <c r="A32" t="s">
        <v>38</v>
      </c>
      <c r="B32" s="31">
        <v>56768.125445457597</v>
      </c>
      <c r="C32" s="31">
        <v>56453.886779207722</v>
      </c>
      <c r="D32" s="31">
        <v>56722.050735699551</v>
      </c>
      <c r="E32" s="31">
        <v>57681.729621157188</v>
      </c>
      <c r="F32" s="31">
        <v>58794.28935807712</v>
      </c>
      <c r="G32" s="31">
        <v>59942.661641347513</v>
      </c>
      <c r="H32" s="31">
        <v>60970.381137535718</v>
      </c>
      <c r="I32" s="31">
        <v>61969.536066471403</v>
      </c>
      <c r="J32" s="31">
        <v>63076.406446564753</v>
      </c>
      <c r="K32" s="31">
        <v>64211.603358630215</v>
      </c>
      <c r="L32" s="31">
        <v>65392.774833283751</v>
      </c>
      <c r="M32" s="31">
        <v>66482.112375658806</v>
      </c>
      <c r="N32" s="31">
        <v>67559.556310305707</v>
      </c>
    </row>
    <row r="33" spans="1:16" x14ac:dyDescent="0.45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6" x14ac:dyDescent="0.45">
      <c r="A34" s="30" t="s">
        <v>42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6" x14ac:dyDescent="0.45">
      <c r="A35" t="s">
        <v>36</v>
      </c>
      <c r="B35" s="24">
        <v>151.63534545898401</v>
      </c>
      <c r="C35" s="24">
        <v>152.85385131835901</v>
      </c>
      <c r="D35" s="24">
        <v>154.27229309082</v>
      </c>
      <c r="E35" s="24">
        <v>155.40342712402301</v>
      </c>
      <c r="F35" s="24">
        <v>156.34910583496099</v>
      </c>
      <c r="G35" s="24">
        <v>156.99125671386699</v>
      </c>
      <c r="H35" s="24">
        <v>157.70916748046901</v>
      </c>
      <c r="I35" s="24">
        <v>158.62742614746099</v>
      </c>
      <c r="J35" s="24">
        <v>159.71014404296901</v>
      </c>
      <c r="K35" s="24">
        <v>160.915451049805</v>
      </c>
      <c r="L35" s="24">
        <v>162.20837402343801</v>
      </c>
      <c r="M35" s="24">
        <v>163.34875488281301</v>
      </c>
      <c r="N35" s="24">
        <v>164.50247192382801</v>
      </c>
    </row>
    <row r="36" spans="1:16" x14ac:dyDescent="0.45">
      <c r="A36" t="s">
        <v>38</v>
      </c>
      <c r="B36" s="24">
        <v>127.25181126550322</v>
      </c>
      <c r="C36" s="24">
        <v>131.8545929322367</v>
      </c>
      <c r="D36" s="24">
        <v>141.17419852134276</v>
      </c>
      <c r="E36" s="24">
        <v>147.72320654088909</v>
      </c>
      <c r="F36" s="24">
        <v>153.60660494995079</v>
      </c>
      <c r="G36" s="24">
        <v>154.97132305908161</v>
      </c>
      <c r="H36" s="24">
        <v>156.48767651367146</v>
      </c>
      <c r="I36" s="24">
        <v>158.00402996826131</v>
      </c>
      <c r="J36" s="24">
        <v>159.52038342285115</v>
      </c>
      <c r="K36" s="24">
        <v>161.036736877441</v>
      </c>
      <c r="L36" s="24">
        <v>162.20837402343801</v>
      </c>
      <c r="M36" s="24">
        <v>163.34875488281301</v>
      </c>
      <c r="N36" s="24">
        <v>164.50247192382801</v>
      </c>
      <c r="O36" s="24"/>
      <c r="P36" s="24"/>
    </row>
    <row r="37" spans="1:16" x14ac:dyDescent="0.45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 x14ac:dyDescent="0.45">
      <c r="A38" s="30" t="s">
        <v>43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x14ac:dyDescent="0.45">
      <c r="A39" t="s">
        <v>36</v>
      </c>
      <c r="B39" s="5">
        <v>16.98087739944458</v>
      </c>
      <c r="C39" s="5">
        <v>16.60400819778447</v>
      </c>
      <c r="D39" s="5">
        <v>16.653835773468</v>
      </c>
      <c r="E39" s="5">
        <v>16.82920885086055</v>
      </c>
      <c r="F39" s="5">
        <v>16.89368200302124</v>
      </c>
      <c r="G39" s="5">
        <v>16.895594120025621</v>
      </c>
      <c r="H39" s="5">
        <v>17.047476768493681</v>
      </c>
      <c r="I39" s="5">
        <v>17.136820793151841</v>
      </c>
      <c r="J39" s="5">
        <v>17.24236202239992</v>
      </c>
      <c r="K39" s="5">
        <v>17.314862728118868</v>
      </c>
      <c r="L39" s="5">
        <v>17.42070198059081</v>
      </c>
      <c r="M39" s="5">
        <v>17.49632978439335</v>
      </c>
      <c r="N39" s="5">
        <v>17.445841312408401</v>
      </c>
      <c r="O39" s="24"/>
      <c r="P39" s="24"/>
    </row>
    <row r="40" spans="1:16" x14ac:dyDescent="0.45">
      <c r="A40" t="s">
        <v>38</v>
      </c>
      <c r="B40" s="5">
        <v>12.487969722182505</v>
      </c>
      <c r="C40" s="5">
        <v>13.911630820154254</v>
      </c>
      <c r="D40" s="5">
        <v>14.782916940841398</v>
      </c>
      <c r="E40" s="5">
        <v>15.446619565173432</v>
      </c>
      <c r="F40" s="5">
        <v>15.886893234383674</v>
      </c>
      <c r="G40" s="5">
        <v>16.013699825371202</v>
      </c>
      <c r="H40" s="5">
        <v>16.280879865300495</v>
      </c>
      <c r="I40" s="5">
        <v>16.444236725018413</v>
      </c>
      <c r="J40" s="5">
        <v>16.577279583256622</v>
      </c>
      <c r="K40" s="5">
        <v>16.615868091292416</v>
      </c>
      <c r="L40" s="5">
        <v>16.656099029397492</v>
      </c>
      <c r="M40" s="5">
        <v>16.766255076429559</v>
      </c>
      <c r="N40" s="5">
        <v>16.768752547740462</v>
      </c>
      <c r="O40" s="24"/>
      <c r="P40" s="24"/>
    </row>
    <row r="41" spans="1:16" x14ac:dyDescent="0.4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24"/>
      <c r="N41" s="24"/>
      <c r="O41" s="24"/>
      <c r="P41" s="24"/>
    </row>
    <row r="42" spans="1:16" x14ac:dyDescent="0.45">
      <c r="A42" s="30" t="s">
        <v>44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24"/>
      <c r="N42" s="24"/>
      <c r="O42" s="24"/>
      <c r="P42" s="24"/>
    </row>
    <row r="43" spans="1:16" x14ac:dyDescent="0.45">
      <c r="A43" t="s">
        <v>36</v>
      </c>
      <c r="B43" s="24">
        <v>452.81370600000002</v>
      </c>
      <c r="C43" s="24">
        <v>440.77047700000003</v>
      </c>
      <c r="D43" s="24">
        <v>466.62411499999996</v>
      </c>
      <c r="E43" s="24">
        <v>467.829635</v>
      </c>
      <c r="F43" s="24">
        <v>449.23638899999997</v>
      </c>
      <c r="G43" s="24">
        <v>436.34321599999998</v>
      </c>
      <c r="H43" s="24">
        <v>436.057007</v>
      </c>
      <c r="I43" s="24">
        <v>444.50395200000003</v>
      </c>
      <c r="J43" s="24">
        <v>458.56478800000002</v>
      </c>
      <c r="K43" s="24">
        <v>473.61615</v>
      </c>
      <c r="L43" s="24">
        <v>483.31390399999998</v>
      </c>
      <c r="M43" s="24">
        <v>490.98933399999999</v>
      </c>
      <c r="N43" s="24">
        <v>497.168747</v>
      </c>
      <c r="O43" s="24"/>
      <c r="P43" s="24"/>
    </row>
    <row r="44" spans="1:16" x14ac:dyDescent="0.45">
      <c r="A44" t="s">
        <v>38</v>
      </c>
      <c r="B44" s="24">
        <v>284.75014435740064</v>
      </c>
      <c r="C44" s="24">
        <v>325.02980057272021</v>
      </c>
      <c r="D44" s="24">
        <v>374.65996465322991</v>
      </c>
      <c r="E44" s="24">
        <v>391.41206798521529</v>
      </c>
      <c r="F44" s="24">
        <v>402.06399635072319</v>
      </c>
      <c r="G44" s="24">
        <v>411.8153082</v>
      </c>
      <c r="H44" s="24">
        <v>420.76781489999996</v>
      </c>
      <c r="I44" s="24">
        <v>434.19657495000001</v>
      </c>
      <c r="J44" s="24">
        <v>447.62533500000001</v>
      </c>
      <c r="K44" s="24">
        <v>465.53034840000004</v>
      </c>
      <c r="L44" s="24">
        <v>478.95910845000003</v>
      </c>
      <c r="M44" s="24">
        <v>487.91161515000005</v>
      </c>
      <c r="N44" s="24">
        <v>496.86412185000006</v>
      </c>
    </row>
    <row r="45" spans="1:16" x14ac:dyDescent="0.4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6" x14ac:dyDescent="0.45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1:16" x14ac:dyDescent="0.45">
      <c r="A47" s="30" t="s">
        <v>71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1:16" x14ac:dyDescent="0.45">
      <c r="A48" s="2" t="s">
        <v>76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4.65" thickBot="1" x14ac:dyDescent="0.5">
      <c r="B49" s="32">
        <v>2020</v>
      </c>
      <c r="C49" s="32">
        <v>2021</v>
      </c>
      <c r="D49" s="32">
        <v>2022</v>
      </c>
      <c r="E49" s="32">
        <v>2023</v>
      </c>
      <c r="F49" s="32">
        <v>2024</v>
      </c>
      <c r="G49" s="32">
        <v>2025</v>
      </c>
      <c r="H49" s="32">
        <v>2026</v>
      </c>
      <c r="I49" s="32">
        <v>2027</v>
      </c>
      <c r="J49" s="32">
        <v>2028</v>
      </c>
      <c r="K49" s="32">
        <v>2029</v>
      </c>
      <c r="L49" s="32">
        <v>2030</v>
      </c>
      <c r="M49" s="32">
        <v>2031</v>
      </c>
      <c r="N49" s="32">
        <v>2032</v>
      </c>
    </row>
    <row r="50" spans="1:14" x14ac:dyDescent="0.45">
      <c r="A50" s="43" t="s">
        <v>50</v>
      </c>
    </row>
    <row r="51" spans="1:14" x14ac:dyDescent="0.45">
      <c r="A51" t="s">
        <v>36</v>
      </c>
      <c r="B51" s="24">
        <v>134.46551261272899</v>
      </c>
      <c r="C51" s="24">
        <v>137.28289283358728</v>
      </c>
      <c r="D51" s="24">
        <v>138.3733429670211</v>
      </c>
      <c r="E51" s="24">
        <v>140.88403606067385</v>
      </c>
      <c r="F51" s="24">
        <v>142.05709222662139</v>
      </c>
      <c r="G51" s="24">
        <v>145.82074869726648</v>
      </c>
      <c r="H51" s="24">
        <v>150.99574675206298</v>
      </c>
      <c r="I51" s="24">
        <v>155.02923802169181</v>
      </c>
      <c r="J51" s="24">
        <v>159.22317501667879</v>
      </c>
      <c r="K51" s="24">
        <v>162.9570971034388</v>
      </c>
      <c r="L51" s="24">
        <v>166.58241924565911</v>
      </c>
      <c r="M51" s="24">
        <v>170.54168503364664</v>
      </c>
      <c r="N51" s="24">
        <v>174.81049459612348</v>
      </c>
    </row>
    <row r="52" spans="1:14" x14ac:dyDescent="0.45">
      <c r="A52" t="s">
        <v>51</v>
      </c>
      <c r="B52" s="24">
        <v>97.275715417441077</v>
      </c>
      <c r="C52" s="24">
        <v>104.47061053074316</v>
      </c>
      <c r="D52" s="24">
        <v>111.87033777780626</v>
      </c>
      <c r="E52" s="24">
        <v>115.34116390983138</v>
      </c>
      <c r="F52" s="24">
        <v>117.39339653200705</v>
      </c>
      <c r="G52" s="24">
        <v>120.53028354606775</v>
      </c>
      <c r="H52" s="24">
        <v>124.3329473011531</v>
      </c>
      <c r="I52" s="24">
        <v>126.49312966447307</v>
      </c>
      <c r="J52" s="24">
        <v>130.06148125043873</v>
      </c>
      <c r="K52" s="24">
        <v>132.71855651355401</v>
      </c>
      <c r="L52" s="24">
        <v>134.61452899007494</v>
      </c>
      <c r="M52" s="24">
        <v>137.47544064186982</v>
      </c>
      <c r="N52" s="24">
        <v>140.63319501151793</v>
      </c>
    </row>
    <row r="53" spans="1:14" x14ac:dyDescent="0.45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x14ac:dyDescent="0.45">
      <c r="A54" s="43" t="s">
        <v>52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4" x14ac:dyDescent="0.45">
      <c r="A55" t="s">
        <v>36</v>
      </c>
      <c r="B55" s="24">
        <v>99.598416020112722</v>
      </c>
      <c r="C55" s="24">
        <v>100.62766394118496</v>
      </c>
      <c r="D55" s="24">
        <v>101.61710163198981</v>
      </c>
      <c r="E55" s="24">
        <v>102.30169099564922</v>
      </c>
      <c r="F55" s="24">
        <v>102.825289437324</v>
      </c>
      <c r="G55" s="24">
        <v>102.93739944366446</v>
      </c>
      <c r="H55" s="24">
        <v>103.27828312999081</v>
      </c>
      <c r="I55" s="24">
        <v>103.83875070091612</v>
      </c>
      <c r="J55" s="24">
        <v>104.34325489175636</v>
      </c>
      <c r="K55" s="24">
        <v>104.92570284068191</v>
      </c>
      <c r="L55" s="24">
        <v>105.49500287696438</v>
      </c>
      <c r="M55" s="24">
        <v>106.34314860897811</v>
      </c>
      <c r="N55" s="24">
        <v>107.07060841393071</v>
      </c>
    </row>
    <row r="56" spans="1:14" x14ac:dyDescent="0.45">
      <c r="A56" t="s">
        <v>51</v>
      </c>
      <c r="B56" s="24">
        <v>96.652665035567537</v>
      </c>
      <c r="C56" s="24">
        <v>96.457616133181006</v>
      </c>
      <c r="D56" s="24">
        <v>99.072563577585626</v>
      </c>
      <c r="E56" s="24">
        <v>99.856331050075639</v>
      </c>
      <c r="F56" s="24">
        <v>100.33275437365602</v>
      </c>
      <c r="G56" s="24">
        <v>100.33209802830613</v>
      </c>
      <c r="H56" s="24">
        <v>100.60426543989959</v>
      </c>
      <c r="I56" s="24">
        <v>101.09947824291964</v>
      </c>
      <c r="J56" s="24">
        <v>101.54317710921995</v>
      </c>
      <c r="K56" s="24">
        <v>101.95479361758302</v>
      </c>
      <c r="L56" s="24">
        <v>102.52082795655056</v>
      </c>
      <c r="M56" s="24">
        <v>103.34164714272518</v>
      </c>
      <c r="N56" s="24">
        <v>104.1613522802122</v>
      </c>
    </row>
    <row r="57" spans="1:14" x14ac:dyDescent="0.4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</row>
    <row r="58" spans="1:14" x14ac:dyDescent="0.45">
      <c r="A58" s="43" t="s">
        <v>53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</row>
    <row r="59" spans="1:14" x14ac:dyDescent="0.45">
      <c r="A59" t="s">
        <v>36</v>
      </c>
      <c r="B59" s="24">
        <v>94.524581534053183</v>
      </c>
      <c r="C59" s="24">
        <v>96.102055173953175</v>
      </c>
      <c r="D59" s="24">
        <v>97.916442666753071</v>
      </c>
      <c r="E59" s="24">
        <v>99.928419728952093</v>
      </c>
      <c r="F59" s="24">
        <v>102.01387401022193</v>
      </c>
      <c r="G59" s="24">
        <v>104.0183419918646</v>
      </c>
      <c r="H59" s="24">
        <v>105.73721303544885</v>
      </c>
      <c r="I59" s="24">
        <v>107.48404241670234</v>
      </c>
      <c r="J59" s="24">
        <v>108.34160460393211</v>
      </c>
      <c r="K59" s="24">
        <v>108.96280391901584</v>
      </c>
      <c r="L59" s="24">
        <v>109.1213525664447</v>
      </c>
      <c r="M59" s="24">
        <v>108.94873029633791</v>
      </c>
      <c r="N59" s="24">
        <v>108.50785123960435</v>
      </c>
    </row>
    <row r="60" spans="1:14" x14ac:dyDescent="0.45">
      <c r="A60" t="s">
        <v>51</v>
      </c>
      <c r="B60" s="24">
        <v>86.013129215993274</v>
      </c>
      <c r="C60" s="24">
        <v>93.597007852695043</v>
      </c>
      <c r="D60" s="24">
        <v>102.0720078502123</v>
      </c>
      <c r="E60" s="24">
        <v>104.33681236505818</v>
      </c>
      <c r="F60" s="24">
        <v>105.56095899475612</v>
      </c>
      <c r="G60" s="24">
        <v>106.65168906609394</v>
      </c>
      <c r="H60" s="24">
        <v>107.56119273050514</v>
      </c>
      <c r="I60" s="24">
        <v>108.48244688351963</v>
      </c>
      <c r="J60" s="24">
        <v>108.34423291477837</v>
      </c>
      <c r="K60" s="24">
        <v>107.97746976172449</v>
      </c>
      <c r="L60" s="24">
        <v>107.22353770260089</v>
      </c>
      <c r="M60" s="24">
        <v>106.30994309694216</v>
      </c>
      <c r="N60" s="24">
        <v>105.32152128817769</v>
      </c>
    </row>
    <row r="61" spans="1:14" x14ac:dyDescent="0.45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</row>
    <row r="62" spans="1:14" x14ac:dyDescent="0.45">
      <c r="A62" s="43" t="s">
        <v>54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</row>
    <row r="63" spans="1:14" x14ac:dyDescent="0.45">
      <c r="A63" t="s">
        <v>36</v>
      </c>
      <c r="B63" s="24">
        <v>163.64765302711928</v>
      </c>
      <c r="C63" s="24">
        <v>167.77024151994362</v>
      </c>
      <c r="D63" s="24">
        <v>173.15744593150231</v>
      </c>
      <c r="E63" s="24">
        <v>181.26395126552544</v>
      </c>
      <c r="F63" s="24">
        <v>190.24897601299145</v>
      </c>
      <c r="G63" s="24">
        <v>194.12243727063665</v>
      </c>
      <c r="H63" s="24">
        <v>196.58219745397921</v>
      </c>
      <c r="I63" s="24">
        <v>199.74922471463088</v>
      </c>
      <c r="J63" s="24">
        <v>205.48532678435544</v>
      </c>
      <c r="K63" s="24">
        <v>210.37333498259045</v>
      </c>
      <c r="L63" s="24">
        <v>214.60844364931503</v>
      </c>
      <c r="M63" s="24">
        <v>218.37958091170276</v>
      </c>
      <c r="N63" s="24">
        <v>219.54113030707202</v>
      </c>
    </row>
    <row r="64" spans="1:14" x14ac:dyDescent="0.45">
      <c r="A64" t="s">
        <v>51</v>
      </c>
      <c r="B64" s="24">
        <v>137.28180981185508</v>
      </c>
      <c r="C64" s="24">
        <v>139.85845650480979</v>
      </c>
      <c r="D64" s="24">
        <v>148.64135143443519</v>
      </c>
      <c r="E64" s="24">
        <v>156.35836713056975</v>
      </c>
      <c r="F64" s="24">
        <v>164.58133533686231</v>
      </c>
      <c r="G64" s="24">
        <v>168.87279459655596</v>
      </c>
      <c r="H64" s="24">
        <v>171.32834128062814</v>
      </c>
      <c r="I64" s="24">
        <v>174.44386838273766</v>
      </c>
      <c r="J64" s="24">
        <v>179.69038712616867</v>
      </c>
      <c r="K64" s="24">
        <v>184.40095832288245</v>
      </c>
      <c r="L64" s="24">
        <v>188.50534329085423</v>
      </c>
      <c r="M64" s="24">
        <v>192.3162484130747</v>
      </c>
      <c r="N64" s="24">
        <v>193.60210605678182</v>
      </c>
    </row>
    <row r="65" spans="1:14" x14ac:dyDescent="0.45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</row>
    <row r="66" spans="1:14" x14ac:dyDescent="0.45">
      <c r="A66" s="43" t="s">
        <v>55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</row>
    <row r="67" spans="1:14" x14ac:dyDescent="0.45">
      <c r="A67" t="s">
        <v>36</v>
      </c>
      <c r="B67" s="24">
        <v>109.77796971745519</v>
      </c>
      <c r="C67" s="24">
        <v>111.49644086739745</v>
      </c>
      <c r="D67" s="24">
        <v>113.62523360715905</v>
      </c>
      <c r="E67" s="24">
        <v>115.97841386055283</v>
      </c>
      <c r="F67" s="24">
        <v>118.15131941357089</v>
      </c>
      <c r="G67" s="24">
        <v>120.40846713363841</v>
      </c>
      <c r="H67" s="24">
        <v>122.61510155589923</v>
      </c>
      <c r="I67" s="24">
        <v>124.68662680231554</v>
      </c>
      <c r="J67" s="24">
        <v>126.91339748583921</v>
      </c>
      <c r="K67" s="24">
        <v>129.40455871143459</v>
      </c>
      <c r="L67" s="24">
        <v>132.33024546447791</v>
      </c>
      <c r="M67" s="24">
        <v>134.84184613218332</v>
      </c>
      <c r="N67" s="24">
        <v>136.38918011561498</v>
      </c>
    </row>
    <row r="68" spans="1:14" x14ac:dyDescent="0.45">
      <c r="A68" t="s">
        <v>51</v>
      </c>
      <c r="B68" s="24">
        <v>98.633176747931358</v>
      </c>
      <c r="C68" s="24">
        <v>98.400935061462519</v>
      </c>
      <c r="D68" s="24">
        <v>104.4870193484398</v>
      </c>
      <c r="E68" s="24">
        <v>106.08889756773245</v>
      </c>
      <c r="F68" s="24">
        <v>107.94236031828359</v>
      </c>
      <c r="G68" s="24">
        <v>109.93154833948068</v>
      </c>
      <c r="H68" s="24">
        <v>111.70898543753378</v>
      </c>
      <c r="I68" s="24">
        <v>113.36074329453524</v>
      </c>
      <c r="J68" s="24">
        <v>115.15060636831869</v>
      </c>
      <c r="K68" s="24">
        <v>117.19141186987311</v>
      </c>
      <c r="L68" s="24">
        <v>119.46907239934851</v>
      </c>
      <c r="M68" s="24">
        <v>121.42756544829651</v>
      </c>
      <c r="N68" s="24">
        <v>122.67962159360079</v>
      </c>
    </row>
    <row r="69" spans="1:14" x14ac:dyDescent="0.45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</row>
    <row r="70" spans="1:14" x14ac:dyDescent="0.45">
      <c r="A70" s="43" t="s">
        <v>56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</row>
    <row r="71" spans="1:14" x14ac:dyDescent="0.45">
      <c r="A71" t="s">
        <v>36</v>
      </c>
      <c r="B71" s="24">
        <v>135.68538431374293</v>
      </c>
      <c r="C71" s="24">
        <v>138.63361929985274</v>
      </c>
      <c r="D71" s="24">
        <v>141.54459938597822</v>
      </c>
      <c r="E71" s="24">
        <v>143.53853578018493</v>
      </c>
      <c r="F71" s="24">
        <v>146.21787880939272</v>
      </c>
      <c r="G71" s="24">
        <v>149.83696120982941</v>
      </c>
      <c r="H71" s="24">
        <v>153.35729724413054</v>
      </c>
      <c r="I71" s="24">
        <v>156.74007672464487</v>
      </c>
      <c r="J71" s="24">
        <v>158.69225076479069</v>
      </c>
      <c r="K71" s="24">
        <v>161.40578132108089</v>
      </c>
      <c r="L71" s="24">
        <v>164.05996613217027</v>
      </c>
      <c r="M71" s="24">
        <v>167.50118410674602</v>
      </c>
      <c r="N71" s="24">
        <v>170.22120942913318</v>
      </c>
    </row>
    <row r="72" spans="1:14" x14ac:dyDescent="0.45">
      <c r="A72" t="s">
        <v>51</v>
      </c>
      <c r="B72" s="24">
        <v>111.32443102721545</v>
      </c>
      <c r="C72" s="24">
        <v>104.01701102456845</v>
      </c>
      <c r="D72" s="24">
        <v>113.98316004858142</v>
      </c>
      <c r="E72" s="24">
        <v>116.80849817047873</v>
      </c>
      <c r="F72" s="24">
        <v>121.14933980910791</v>
      </c>
      <c r="G72" s="24">
        <v>126.05615146734111</v>
      </c>
      <c r="H72" s="24">
        <v>129.37692251537231</v>
      </c>
      <c r="I72" s="24">
        <v>132.36784356694122</v>
      </c>
      <c r="J72" s="24">
        <v>134.45833130119522</v>
      </c>
      <c r="K72" s="24">
        <v>137.29742026324664</v>
      </c>
      <c r="L72" s="24">
        <v>140.24092274892925</v>
      </c>
      <c r="M72" s="24">
        <v>144.28157086585338</v>
      </c>
      <c r="N72" s="24">
        <v>147.41041873666512</v>
      </c>
    </row>
    <row r="73" spans="1:14" x14ac:dyDescent="0.45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</row>
    <row r="74" spans="1:14" x14ac:dyDescent="0.45">
      <c r="A74" s="43" t="s">
        <v>57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</row>
    <row r="75" spans="1:14" x14ac:dyDescent="0.45">
      <c r="A75" t="s">
        <v>36</v>
      </c>
      <c r="B75" s="24">
        <v>94.980031102421847</v>
      </c>
      <c r="C75" s="24">
        <v>94.216609890515798</v>
      </c>
      <c r="D75" s="24">
        <v>94.776065628762908</v>
      </c>
      <c r="E75" s="24">
        <v>95.807671227470607</v>
      </c>
      <c r="F75" s="24">
        <v>96.605971243018558</v>
      </c>
      <c r="G75" s="24">
        <v>97.388566951347372</v>
      </c>
      <c r="H75" s="24">
        <v>98.064144746354927</v>
      </c>
      <c r="I75" s="24">
        <v>99.081930826882243</v>
      </c>
      <c r="J75" s="24">
        <v>99.76125098279546</v>
      </c>
      <c r="K75" s="24">
        <v>100.56079618388097</v>
      </c>
      <c r="L75" s="24">
        <v>101.81902555045902</v>
      </c>
      <c r="M75" s="24">
        <v>104.06577573528097</v>
      </c>
      <c r="N75" s="24">
        <v>106.04381760277347</v>
      </c>
    </row>
    <row r="76" spans="1:14" x14ac:dyDescent="0.45">
      <c r="A76" t="s">
        <v>51</v>
      </c>
      <c r="B76" s="24">
        <v>85.980567220176965</v>
      </c>
      <c r="C76" s="24">
        <v>89.147301866103774</v>
      </c>
      <c r="D76" s="24">
        <v>94.071836933419448</v>
      </c>
      <c r="E76" s="24">
        <v>94.734421111345313</v>
      </c>
      <c r="F76" s="24">
        <v>95.106676345139974</v>
      </c>
      <c r="G76" s="24">
        <v>95.864677682363705</v>
      </c>
      <c r="H76" s="24">
        <v>96.505731737363291</v>
      </c>
      <c r="I76" s="24">
        <v>97.579319632894197</v>
      </c>
      <c r="J76" s="24">
        <v>98.210388353416661</v>
      </c>
      <c r="K76" s="24">
        <v>98.961054200211393</v>
      </c>
      <c r="L76" s="24">
        <v>100.24643665516116</v>
      </c>
      <c r="M76" s="24">
        <v>102.42268327619215</v>
      </c>
      <c r="N76" s="24">
        <v>104.00880573601204</v>
      </c>
    </row>
    <row r="77" spans="1:14" x14ac:dyDescent="0.45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</row>
    <row r="78" spans="1:14" x14ac:dyDescent="0.45">
      <c r="A78" s="43" t="s">
        <v>58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</row>
    <row r="79" spans="1:14" x14ac:dyDescent="0.45">
      <c r="A79" t="s">
        <v>36</v>
      </c>
      <c r="B79" s="24">
        <v>106.69204444803216</v>
      </c>
      <c r="C79" s="24">
        <v>107.32141876296872</v>
      </c>
      <c r="D79" s="24">
        <v>107.76729784224352</v>
      </c>
      <c r="E79" s="24">
        <v>108.75597946739107</v>
      </c>
      <c r="F79" s="24">
        <v>110.70781371925705</v>
      </c>
      <c r="G79" s="24">
        <v>111.59077682651849</v>
      </c>
      <c r="H79" s="24">
        <v>113.16524667172337</v>
      </c>
      <c r="I79" s="24">
        <v>115.53840946778922</v>
      </c>
      <c r="J79" s="24">
        <v>117.73860662815511</v>
      </c>
      <c r="K79" s="24">
        <v>119.99966865672747</v>
      </c>
      <c r="L79" s="24">
        <v>121.63752736083747</v>
      </c>
      <c r="M79" s="24">
        <v>123.71983080589581</v>
      </c>
      <c r="N79" s="24">
        <v>124.65086092544388</v>
      </c>
    </row>
    <row r="80" spans="1:14" x14ac:dyDescent="0.45">
      <c r="A80" t="s">
        <v>51</v>
      </c>
      <c r="B80" s="24">
        <v>96.318190637307552</v>
      </c>
      <c r="C80" s="24">
        <v>97.625362520354727</v>
      </c>
      <c r="D80" s="24">
        <v>101.85633070539271</v>
      </c>
      <c r="E80" s="24">
        <v>102.54800919385656</v>
      </c>
      <c r="F80" s="24">
        <v>103.91789253035051</v>
      </c>
      <c r="G80" s="24">
        <v>104.85971274092694</v>
      </c>
      <c r="H80" s="24">
        <v>106.25405591443436</v>
      </c>
      <c r="I80" s="24">
        <v>108.52946063507048</v>
      </c>
      <c r="J80" s="24">
        <v>110.54270805390247</v>
      </c>
      <c r="K80" s="24">
        <v>112.73833636082338</v>
      </c>
      <c r="L80" s="24">
        <v>114.28780728550694</v>
      </c>
      <c r="M80" s="24">
        <v>116.20857727146436</v>
      </c>
      <c r="N80" s="24">
        <v>117.00960691865929</v>
      </c>
    </row>
    <row r="81" spans="1:14" x14ac:dyDescent="0.45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</row>
    <row r="82" spans="1:14" x14ac:dyDescent="0.45">
      <c r="A82" s="43" t="s">
        <v>59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</row>
    <row r="83" spans="1:14" x14ac:dyDescent="0.45">
      <c r="A83" t="s">
        <v>36</v>
      </c>
      <c r="B83" s="24">
        <v>113.1767876188897</v>
      </c>
      <c r="C83" s="24">
        <v>113.54960310804591</v>
      </c>
      <c r="D83" s="24">
        <v>115.84845461559333</v>
      </c>
      <c r="E83" s="24">
        <v>118.21196089909971</v>
      </c>
      <c r="F83" s="24">
        <v>120.65104203299846</v>
      </c>
      <c r="G83" s="24">
        <v>122.62462681479715</v>
      </c>
      <c r="H83" s="24">
        <v>125.15517146230158</v>
      </c>
      <c r="I83" s="24">
        <v>127.58592051628582</v>
      </c>
      <c r="J83" s="24">
        <v>130.44184911577136</v>
      </c>
      <c r="K83" s="24">
        <v>134.5096895596873</v>
      </c>
      <c r="L83" s="24">
        <v>135.9967043197324</v>
      </c>
      <c r="M83" s="24">
        <v>139.94937449885759</v>
      </c>
      <c r="N83" s="24">
        <v>143.73001067299751</v>
      </c>
    </row>
    <row r="84" spans="1:14" x14ac:dyDescent="0.45">
      <c r="A84" t="s">
        <v>51</v>
      </c>
      <c r="B84" s="24">
        <v>98.275967698992659</v>
      </c>
      <c r="C84" s="24">
        <v>99.340463709446595</v>
      </c>
      <c r="D84" s="24">
        <v>106.83597299604548</v>
      </c>
      <c r="E84" s="24">
        <v>109.37531755110491</v>
      </c>
      <c r="F84" s="24">
        <v>111.74934562631179</v>
      </c>
      <c r="G84" s="24">
        <v>113.50422841285491</v>
      </c>
      <c r="H84" s="24">
        <v>116.02923828819755</v>
      </c>
      <c r="I84" s="24">
        <v>118.38713275797676</v>
      </c>
      <c r="J84" s="24">
        <v>121.11612771744316</v>
      </c>
      <c r="K84" s="24">
        <v>124.96379707461246</v>
      </c>
      <c r="L84" s="24">
        <v>126.50005199783226</v>
      </c>
      <c r="M84" s="24">
        <v>130.11264688216042</v>
      </c>
      <c r="N84" s="24">
        <v>133.77829596186186</v>
      </c>
    </row>
    <row r="85" spans="1:14" x14ac:dyDescent="0.45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</row>
    <row r="86" spans="1:14" x14ac:dyDescent="0.45">
      <c r="A86" s="43" t="s">
        <v>60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</row>
    <row r="87" spans="1:14" x14ac:dyDescent="0.45">
      <c r="A87" t="s">
        <v>36</v>
      </c>
      <c r="B87" s="24">
        <v>110.95916063539136</v>
      </c>
      <c r="C87" s="24">
        <v>114.19876979881415</v>
      </c>
      <c r="D87" s="24">
        <v>117.87125410235944</v>
      </c>
      <c r="E87" s="24">
        <v>121.5378169263012</v>
      </c>
      <c r="F87" s="24">
        <v>124.52352786773673</v>
      </c>
      <c r="G87" s="24">
        <v>127.18201201153617</v>
      </c>
      <c r="H87" s="24">
        <v>129.8023416416188</v>
      </c>
      <c r="I87" s="24">
        <v>133.14845070518055</v>
      </c>
      <c r="J87" s="24">
        <v>136.39283805321</v>
      </c>
      <c r="K87" s="24">
        <v>139.88908146181865</v>
      </c>
      <c r="L87" s="24">
        <v>143.31727910614205</v>
      </c>
      <c r="M87" s="24">
        <v>147.0892852679502</v>
      </c>
      <c r="N87" s="24">
        <v>149.85363064364915</v>
      </c>
    </row>
    <row r="88" spans="1:14" x14ac:dyDescent="0.45">
      <c r="A88" t="s">
        <v>51</v>
      </c>
      <c r="B88" s="24">
        <v>92.807765345022432</v>
      </c>
      <c r="C88" s="24">
        <v>92.012775622110922</v>
      </c>
      <c r="D88" s="24">
        <v>101.49049306258961</v>
      </c>
      <c r="E88" s="24">
        <v>105.43327823951252</v>
      </c>
      <c r="F88" s="24">
        <v>107.21129035593506</v>
      </c>
      <c r="G88" s="24">
        <v>109.35161799410096</v>
      </c>
      <c r="H88" s="24">
        <v>111.53354940128244</v>
      </c>
      <c r="I88" s="24">
        <v>114.16216800006227</v>
      </c>
      <c r="J88" s="24">
        <v>116.72512681019158</v>
      </c>
      <c r="K88" s="24">
        <v>119.41986055199784</v>
      </c>
      <c r="L88" s="24">
        <v>122.04328058647792</v>
      </c>
      <c r="M88" s="24">
        <v>124.92219519361174</v>
      </c>
      <c r="N88" s="24">
        <v>127.08096665444111</v>
      </c>
    </row>
    <row r="89" spans="1:14" x14ac:dyDescent="0.45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</row>
    <row r="90" spans="1:14" x14ac:dyDescent="0.45">
      <c r="A90" s="43" t="s">
        <v>50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</row>
    <row r="91" spans="1:14" x14ac:dyDescent="0.45">
      <c r="A91" t="s">
        <v>36</v>
      </c>
      <c r="B91" s="24">
        <v>134.46551261272899</v>
      </c>
      <c r="C91" s="24">
        <v>137.28289283358728</v>
      </c>
      <c r="D91" s="24">
        <v>138.3733429670211</v>
      </c>
      <c r="E91" s="24">
        <v>140.88403606067385</v>
      </c>
      <c r="F91" s="24">
        <v>142.05709222662139</v>
      </c>
      <c r="G91" s="24">
        <v>145.82074869726648</v>
      </c>
      <c r="H91" s="24">
        <v>150.99574675206298</v>
      </c>
      <c r="I91" s="24">
        <v>155.02923802169181</v>
      </c>
      <c r="J91" s="24">
        <v>159.22317501667879</v>
      </c>
      <c r="K91" s="24">
        <v>162.9570971034388</v>
      </c>
      <c r="L91" s="24">
        <v>166.58241924565911</v>
      </c>
      <c r="M91" s="24">
        <v>170.54168503364664</v>
      </c>
      <c r="N91" s="24">
        <v>174.81049459612348</v>
      </c>
    </row>
    <row r="92" spans="1:14" x14ac:dyDescent="0.45">
      <c r="A92" t="s">
        <v>51</v>
      </c>
      <c r="B92" s="24">
        <v>97.275715417441077</v>
      </c>
      <c r="C92" s="24">
        <v>104.47061053074316</v>
      </c>
      <c r="D92" s="24">
        <v>111.87033777780626</v>
      </c>
      <c r="E92" s="24">
        <v>115.34116390983138</v>
      </c>
      <c r="F92" s="24">
        <v>117.39339653200705</v>
      </c>
      <c r="G92" s="24">
        <v>120.53028354606775</v>
      </c>
      <c r="H92" s="24">
        <v>124.3329473011531</v>
      </c>
      <c r="I92" s="24">
        <v>126.49312966447307</v>
      </c>
      <c r="J92" s="24">
        <v>130.06148125043873</v>
      </c>
      <c r="K92" s="24">
        <v>132.71855651355401</v>
      </c>
      <c r="L92" s="24">
        <v>134.61452899007494</v>
      </c>
      <c r="M92" s="24">
        <v>137.47544064186982</v>
      </c>
      <c r="N92" s="24">
        <v>140.63319501151793</v>
      </c>
    </row>
    <row r="94" spans="1:14" x14ac:dyDescent="0.45">
      <c r="A94" s="43" t="s">
        <v>61</v>
      </c>
    </row>
    <row r="95" spans="1:14" x14ac:dyDescent="0.45">
      <c r="A95" t="s">
        <v>36</v>
      </c>
      <c r="B95" s="24">
        <v>122.35411178748046</v>
      </c>
      <c r="C95" s="24">
        <v>125.09562848582613</v>
      </c>
      <c r="D95" s="24">
        <v>128.20204934982448</v>
      </c>
      <c r="E95" s="24">
        <v>131.61802754301783</v>
      </c>
      <c r="F95" s="24">
        <v>135.28624046670822</v>
      </c>
      <c r="G95" s="24">
        <v>139.03491152759761</v>
      </c>
      <c r="H95" s="24">
        <v>143.00512289655416</v>
      </c>
      <c r="I95" s="24">
        <v>147.15908015393362</v>
      </c>
      <c r="J95" s="24">
        <v>151.43748493879625</v>
      </c>
      <c r="K95" s="24">
        <v>155.92263093519779</v>
      </c>
      <c r="L95" s="24">
        <v>160.48001334850471</v>
      </c>
      <c r="M95" s="24">
        <v>165.03409432684094</v>
      </c>
      <c r="N95" s="24">
        <v>169.62613543391197</v>
      </c>
    </row>
    <row r="96" spans="1:14" x14ac:dyDescent="0.45">
      <c r="A96" t="s">
        <v>51</v>
      </c>
      <c r="B96" s="24">
        <v>110.97268644590091</v>
      </c>
      <c r="C96" s="24">
        <v>118.38763552585685</v>
      </c>
      <c r="D96" s="24">
        <v>126.47174740198204</v>
      </c>
      <c r="E96" s="24">
        <v>131.39228231055748</v>
      </c>
      <c r="F96" s="24">
        <v>135.09321311811917</v>
      </c>
      <c r="G96" s="24">
        <v>138.57240320471911</v>
      </c>
      <c r="H96" s="24">
        <v>142.48019934060366</v>
      </c>
      <c r="I96" s="24">
        <v>146.76948431683672</v>
      </c>
      <c r="J96" s="24">
        <v>151.48098226964075</v>
      </c>
      <c r="K96" s="24">
        <v>156.34494782512905</v>
      </c>
      <c r="L96" s="24">
        <v>161.12486745619685</v>
      </c>
      <c r="M96" s="24">
        <v>165.91521506939898</v>
      </c>
      <c r="N96" s="24">
        <v>170.44542838495539</v>
      </c>
    </row>
    <row r="97" spans="1:14" x14ac:dyDescent="0.45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</row>
    <row r="98" spans="1:14" x14ac:dyDescent="0.45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</row>
    <row r="101" spans="1:14" x14ac:dyDescent="0.45">
      <c r="A101" s="30" t="s">
        <v>41</v>
      </c>
    </row>
    <row r="103" spans="1:14" ht="14.65" thickBot="1" x14ac:dyDescent="0.5">
      <c r="B103" s="32">
        <v>2020</v>
      </c>
      <c r="C103" s="32">
        <v>2021</v>
      </c>
      <c r="D103" s="32">
        <v>2022</v>
      </c>
      <c r="E103" s="32">
        <f>D103+1</f>
        <v>2023</v>
      </c>
      <c r="F103" s="32">
        <f t="shared" ref="F103:J103" si="0">E103+1</f>
        <v>2024</v>
      </c>
      <c r="G103" s="32">
        <f t="shared" si="0"/>
        <v>2025</v>
      </c>
      <c r="H103" s="32">
        <f t="shared" si="0"/>
        <v>2026</v>
      </c>
      <c r="I103" s="32">
        <f t="shared" si="0"/>
        <v>2027</v>
      </c>
      <c r="J103" s="32">
        <f t="shared" si="0"/>
        <v>2028</v>
      </c>
      <c r="K103" s="32">
        <f t="shared" ref="K103" si="1">J103+1</f>
        <v>2029</v>
      </c>
      <c r="L103" s="32">
        <f t="shared" ref="L103" si="2">K103+1</f>
        <v>2030</v>
      </c>
      <c r="M103" s="32">
        <f t="shared" ref="M103" si="3">L103+1</f>
        <v>2031</v>
      </c>
      <c r="N103" s="32">
        <f t="shared" ref="N103" si="4">M103+1</f>
        <v>2032</v>
      </c>
    </row>
    <row r="104" spans="1:14" x14ac:dyDescent="0.45">
      <c r="A104" s="2" t="s">
        <v>40</v>
      </c>
      <c r="B104" s="33">
        <v>-0.08</v>
      </c>
      <c r="C104" s="34">
        <v>-2.1999999999999999E-2</v>
      </c>
      <c r="D104" s="35">
        <v>-1.2E-2</v>
      </c>
      <c r="E104" s="36">
        <v>-8.000000000000021E-4</v>
      </c>
      <c r="F104" s="36">
        <v>1.0399999999999996E-2</v>
      </c>
      <c r="G104" s="36">
        <v>2.1599999999999998E-2</v>
      </c>
      <c r="H104" s="36">
        <v>3.2799999999999996E-2</v>
      </c>
      <c r="I104" s="35">
        <v>4.3999999999999997E-2</v>
      </c>
      <c r="J104" s="36">
        <f>I104</f>
        <v>4.3999999999999997E-2</v>
      </c>
      <c r="K104" s="36">
        <f>J104</f>
        <v>4.3999999999999997E-2</v>
      </c>
      <c r="L104" s="36">
        <f t="shared" ref="L104:N104" si="5">K104</f>
        <v>4.3999999999999997E-2</v>
      </c>
      <c r="M104" s="36">
        <f t="shared" si="5"/>
        <v>4.3999999999999997E-2</v>
      </c>
      <c r="N104" s="36">
        <f t="shared" si="5"/>
        <v>4.3999999999999997E-2</v>
      </c>
    </row>
  </sheetData>
  <mergeCells count="2">
    <mergeCell ref="B8:D8"/>
    <mergeCell ref="F8:H8"/>
  </mergeCells>
  <pageMargins left="0.7" right="0.7" top="0.75" bottom="0.75" header="0.3" footer="0.3"/>
  <pageSetup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AC961-CEE6-4384-9148-13244BBBABF2}">
  <sheetPr>
    <tabColor theme="8" tint="0.59999389629810485"/>
  </sheetPr>
  <dimension ref="A1:P104"/>
  <sheetViews>
    <sheetView workbookViewId="0"/>
  </sheetViews>
  <sheetFormatPr defaultRowHeight="14.25" x14ac:dyDescent="0.45"/>
  <cols>
    <col min="1" max="1" width="12.265625" customWidth="1"/>
    <col min="2" max="2" width="12.86328125" customWidth="1"/>
    <col min="3" max="3" width="13.1328125" customWidth="1"/>
    <col min="4" max="4" width="12.59765625" customWidth="1"/>
    <col min="5" max="6" width="11.1328125" customWidth="1"/>
    <col min="7" max="7" width="12.59765625" customWidth="1"/>
    <col min="8" max="8" width="13.59765625" customWidth="1"/>
    <col min="9" max="9" width="10.265625" customWidth="1"/>
    <col min="10" max="14" width="10.59765625" customWidth="1"/>
    <col min="15" max="16" width="10.3984375" bestFit="1" customWidth="1"/>
  </cols>
  <sheetData>
    <row r="1" spans="1:8" ht="15.75" x14ac:dyDescent="0.5">
      <c r="A1" s="18" t="s">
        <v>19</v>
      </c>
    </row>
    <row r="2" spans="1:8" x14ac:dyDescent="0.45">
      <c r="A2" t="s">
        <v>18</v>
      </c>
    </row>
    <row r="4" spans="1:8" x14ac:dyDescent="0.45">
      <c r="A4" s="2" t="s">
        <v>23</v>
      </c>
    </row>
    <row r="5" spans="1:8" x14ac:dyDescent="0.45">
      <c r="A5" s="4" t="s">
        <v>70</v>
      </c>
    </row>
    <row r="6" spans="1:8" x14ac:dyDescent="0.45">
      <c r="A6" s="4"/>
    </row>
    <row r="7" spans="1:8" x14ac:dyDescent="0.45">
      <c r="A7" s="30" t="s">
        <v>34</v>
      </c>
    </row>
    <row r="8" spans="1:8" x14ac:dyDescent="0.45">
      <c r="B8" s="50" t="s">
        <v>30</v>
      </c>
      <c r="C8" s="51"/>
      <c r="D8" s="52"/>
      <c r="F8" s="50" t="s">
        <v>31</v>
      </c>
      <c r="G8" s="51"/>
      <c r="H8" s="52"/>
    </row>
    <row r="9" spans="1:8" x14ac:dyDescent="0.45">
      <c r="B9" s="10" t="s">
        <v>24</v>
      </c>
      <c r="C9" s="38" t="s">
        <v>29</v>
      </c>
      <c r="D9" s="39" t="s">
        <v>25</v>
      </c>
      <c r="E9" s="48"/>
      <c r="F9" s="10" t="s">
        <v>24</v>
      </c>
      <c r="G9" s="38" t="s">
        <v>29</v>
      </c>
      <c r="H9" s="39" t="s">
        <v>25</v>
      </c>
    </row>
    <row r="10" spans="1:8" x14ac:dyDescent="0.45">
      <c r="B10" s="11">
        <v>2018</v>
      </c>
      <c r="C10" s="6">
        <v>49.469700000000003</v>
      </c>
      <c r="D10" s="6">
        <v>48.323</v>
      </c>
      <c r="F10" s="11">
        <v>2018</v>
      </c>
      <c r="G10" s="6">
        <v>52.8934</v>
      </c>
      <c r="H10" s="6">
        <v>51.757899999999999</v>
      </c>
    </row>
    <row r="11" spans="1:8" x14ac:dyDescent="0.45">
      <c r="B11" s="12">
        <v>2019</v>
      </c>
      <c r="C11" s="7">
        <v>53.281700000000001</v>
      </c>
      <c r="D11" s="7">
        <v>52.786299999999997</v>
      </c>
      <c r="F11" s="12">
        <v>2019</v>
      </c>
      <c r="G11" s="7">
        <v>56.7166</v>
      </c>
      <c r="H11" s="7">
        <v>56.221200000000003</v>
      </c>
    </row>
    <row r="12" spans="1:8" x14ac:dyDescent="0.45">
      <c r="B12" s="19">
        <v>2020</v>
      </c>
      <c r="C12" s="20">
        <v>26.779199999999999</v>
      </c>
      <c r="D12" s="20">
        <v>66.799300000000002</v>
      </c>
      <c r="E12" s="44"/>
      <c r="F12" s="19">
        <v>2020</v>
      </c>
      <c r="G12" s="20">
        <v>31.298100000000002</v>
      </c>
      <c r="H12" s="20">
        <v>69.924800000000005</v>
      </c>
    </row>
    <row r="13" spans="1:8" x14ac:dyDescent="0.45">
      <c r="B13" s="12">
        <v>2021</v>
      </c>
      <c r="C13" s="20">
        <v>28.278600000000001</v>
      </c>
      <c r="D13" s="20">
        <v>73.714100000000002</v>
      </c>
      <c r="E13" s="44"/>
      <c r="F13" s="19">
        <v>2021</v>
      </c>
      <c r="G13" s="20">
        <v>32.104999999999997</v>
      </c>
      <c r="H13" s="7">
        <v>77.334100000000007</v>
      </c>
    </row>
    <row r="14" spans="1:8" x14ac:dyDescent="0.45">
      <c r="B14" s="12">
        <v>2022</v>
      </c>
      <c r="C14" s="20">
        <v>28.826799999999999</v>
      </c>
      <c r="D14" s="20">
        <v>76.971599999999995</v>
      </c>
      <c r="E14" s="44"/>
      <c r="F14" s="19">
        <v>2022</v>
      </c>
      <c r="G14" s="20">
        <v>32.261699999999998</v>
      </c>
      <c r="H14" s="7">
        <v>80.5916</v>
      </c>
    </row>
    <row r="15" spans="1:8" x14ac:dyDescent="0.45">
      <c r="B15" s="12">
        <v>2023</v>
      </c>
      <c r="C15" s="20">
        <v>31.461400000000001</v>
      </c>
      <c r="D15" s="20">
        <v>79.322299999999998</v>
      </c>
      <c r="E15" s="44"/>
      <c r="F15" s="19">
        <v>2023</v>
      </c>
      <c r="G15" s="20">
        <v>34.896299999999997</v>
      </c>
      <c r="H15" s="7">
        <v>82.942300000000003</v>
      </c>
    </row>
    <row r="16" spans="1:8" x14ac:dyDescent="0.45">
      <c r="B16" s="12">
        <v>2024</v>
      </c>
      <c r="C16" s="20">
        <v>31.843399999999999</v>
      </c>
      <c r="D16" s="20">
        <v>80.820400000000006</v>
      </c>
      <c r="E16" s="44"/>
      <c r="F16" s="19">
        <v>2024</v>
      </c>
      <c r="G16" s="20">
        <v>35.424100000000003</v>
      </c>
      <c r="H16" s="7">
        <v>84.440299999999993</v>
      </c>
    </row>
    <row r="17" spans="1:14" x14ac:dyDescent="0.45">
      <c r="B17" s="19">
        <v>2025</v>
      </c>
      <c r="C17" s="21">
        <v>32.281500000000001</v>
      </c>
      <c r="D17" s="20">
        <v>82.519800000000004</v>
      </c>
      <c r="E17" s="44"/>
      <c r="F17" s="19">
        <v>2025</v>
      </c>
      <c r="G17" s="21">
        <v>35.7164</v>
      </c>
      <c r="H17" s="20">
        <v>85.874300000000005</v>
      </c>
    </row>
    <row r="18" spans="1:14" x14ac:dyDescent="0.45">
      <c r="B18" s="19">
        <v>2026</v>
      </c>
      <c r="C18" s="21">
        <v>33.718000000000004</v>
      </c>
      <c r="D18" s="20">
        <v>83.854500000000002</v>
      </c>
      <c r="E18" s="44"/>
      <c r="F18" s="19">
        <v>2026</v>
      </c>
      <c r="G18" s="21">
        <v>37.443300000000001</v>
      </c>
      <c r="H18" s="20">
        <v>87.730699999999999</v>
      </c>
    </row>
    <row r="19" spans="1:14" x14ac:dyDescent="0.45">
      <c r="B19" s="19">
        <v>2027</v>
      </c>
      <c r="C19" s="21">
        <v>34.567500000000003</v>
      </c>
      <c r="D19" s="20">
        <v>85.176299999999998</v>
      </c>
      <c r="E19" s="44"/>
      <c r="F19" s="19">
        <v>2027</v>
      </c>
      <c r="G19" s="21">
        <v>38.915199999999999</v>
      </c>
      <c r="H19" s="20">
        <v>88.838200000000001</v>
      </c>
    </row>
    <row r="20" spans="1:14" x14ac:dyDescent="0.45">
      <c r="B20" s="19">
        <v>2028</v>
      </c>
      <c r="C20" s="21">
        <v>35.120100000000001</v>
      </c>
      <c r="D20" s="20">
        <v>86.505499999999998</v>
      </c>
      <c r="E20" s="44"/>
      <c r="F20" s="19">
        <v>2028</v>
      </c>
      <c r="G20" s="21">
        <v>39.457299999999996</v>
      </c>
      <c r="H20" s="20">
        <v>90.418300000000002</v>
      </c>
    </row>
    <row r="21" spans="1:14" x14ac:dyDescent="0.45">
      <c r="B21" s="19">
        <v>2029</v>
      </c>
      <c r="C21" s="21">
        <v>35.660800000000002</v>
      </c>
      <c r="D21" s="20">
        <v>87.906400000000005</v>
      </c>
      <c r="E21" s="44"/>
      <c r="F21" s="19">
        <v>2029</v>
      </c>
      <c r="G21" s="21">
        <v>39.839700000000001</v>
      </c>
      <c r="H21" s="20">
        <v>92.136499999999998</v>
      </c>
    </row>
    <row r="22" spans="1:14" x14ac:dyDescent="0.45">
      <c r="B22" s="19">
        <v>2030</v>
      </c>
      <c r="C22" s="21">
        <v>36.194200000000002</v>
      </c>
      <c r="D22" s="20">
        <v>88.931600000000003</v>
      </c>
      <c r="E22" s="44"/>
      <c r="F22" s="19">
        <v>2030</v>
      </c>
      <c r="G22" s="21">
        <v>40.500599999999999</v>
      </c>
      <c r="H22" s="20">
        <v>93.145399999999995</v>
      </c>
    </row>
    <row r="23" spans="1:14" x14ac:dyDescent="0.45">
      <c r="B23" s="19">
        <v>2031</v>
      </c>
      <c r="C23" s="21">
        <v>36.714599999999997</v>
      </c>
      <c r="D23" s="20">
        <v>90.7911</v>
      </c>
      <c r="E23" s="44"/>
      <c r="F23" s="19">
        <v>2031</v>
      </c>
      <c r="G23" s="21">
        <v>40.740299999999998</v>
      </c>
      <c r="H23" s="7">
        <v>94.453000000000003</v>
      </c>
    </row>
    <row r="24" spans="1:14" x14ac:dyDescent="0.45">
      <c r="B24" s="13">
        <v>2032</v>
      </c>
      <c r="C24" s="46">
        <v>37.083300000000001</v>
      </c>
      <c r="D24" s="46">
        <v>91.420599999999993</v>
      </c>
      <c r="E24" s="44"/>
      <c r="F24" s="47">
        <v>2032</v>
      </c>
      <c r="G24" s="46">
        <v>41.227400000000003</v>
      </c>
      <c r="H24" s="8">
        <v>96.113699999999994</v>
      </c>
    </row>
    <row r="26" spans="1:14" x14ac:dyDescent="0.45">
      <c r="A26" s="30" t="s">
        <v>35</v>
      </c>
    </row>
    <row r="27" spans="1:14" ht="14.65" thickBot="1" x14ac:dyDescent="0.5">
      <c r="B27" s="32">
        <v>2020</v>
      </c>
      <c r="C27" s="32">
        <v>2021</v>
      </c>
      <c r="D27" s="32">
        <v>2022</v>
      </c>
      <c r="E27" s="32">
        <v>2023</v>
      </c>
      <c r="F27" s="32">
        <v>2024</v>
      </c>
      <c r="G27" s="32">
        <v>2025</v>
      </c>
      <c r="H27" s="32">
        <v>2026</v>
      </c>
      <c r="I27" s="32">
        <v>2027</v>
      </c>
      <c r="J27" s="32">
        <v>2028</v>
      </c>
      <c r="K27" s="32">
        <v>2029</v>
      </c>
      <c r="L27" s="32">
        <v>2030</v>
      </c>
      <c r="M27" s="32">
        <v>2031</v>
      </c>
      <c r="N27" s="32">
        <v>2032</v>
      </c>
    </row>
    <row r="28" spans="1:14" x14ac:dyDescent="0.45">
      <c r="A28" s="2" t="s">
        <v>37</v>
      </c>
    </row>
    <row r="30" spans="1:14" x14ac:dyDescent="0.45">
      <c r="A30" s="30" t="s">
        <v>39</v>
      </c>
    </row>
    <row r="31" spans="1:14" x14ac:dyDescent="0.45">
      <c r="A31" t="s">
        <v>36</v>
      </c>
      <c r="B31" s="31">
        <v>56267.738937375034</v>
      </c>
      <c r="C31" s="31">
        <v>57203.745850212697</v>
      </c>
      <c r="D31" s="31">
        <v>58087.164304702965</v>
      </c>
      <c r="E31" s="31">
        <v>58764.004338423612</v>
      </c>
      <c r="F31" s="31">
        <v>59573.531812643683</v>
      </c>
      <c r="G31" s="31">
        <v>60376.556353916225</v>
      </c>
      <c r="H31" s="31">
        <v>61259.812952353939</v>
      </c>
      <c r="I31" s="31">
        <v>62226.69603418051</v>
      </c>
      <c r="J31" s="31">
        <v>63339.85451264424</v>
      </c>
      <c r="K31" s="31">
        <v>64453.936034700564</v>
      </c>
      <c r="L31" s="31">
        <v>65491.372797928372</v>
      </c>
      <c r="M31" s="31">
        <v>66524.753505438217</v>
      </c>
      <c r="N31" s="31">
        <v>67590.095880208755</v>
      </c>
    </row>
    <row r="32" spans="1:14" x14ac:dyDescent="0.45">
      <c r="A32" t="s">
        <v>38</v>
      </c>
      <c r="B32" s="31">
        <v>56768.125445457597</v>
      </c>
      <c r="C32" s="31">
        <v>56453.886779207722</v>
      </c>
      <c r="D32" s="31">
        <v>56722.050735699551</v>
      </c>
      <c r="E32" s="31">
        <v>57681.729621157188</v>
      </c>
      <c r="F32" s="31">
        <v>58794.28935807712</v>
      </c>
      <c r="G32" s="31">
        <v>59942.661641347513</v>
      </c>
      <c r="H32" s="31">
        <v>60970.381137535718</v>
      </c>
      <c r="I32" s="31">
        <v>61969.536066471403</v>
      </c>
      <c r="J32" s="31">
        <v>63076.406446564753</v>
      </c>
      <c r="K32" s="31">
        <v>64211.603358630215</v>
      </c>
      <c r="L32" s="31">
        <v>65392.774833283751</v>
      </c>
      <c r="M32" s="31">
        <v>66482.112375658806</v>
      </c>
      <c r="N32" s="31">
        <v>67559.556310305707</v>
      </c>
    </row>
    <row r="33" spans="1:16" x14ac:dyDescent="0.45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6" x14ac:dyDescent="0.45">
      <c r="A34" s="30" t="s">
        <v>42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6" x14ac:dyDescent="0.45">
      <c r="A35" t="s">
        <v>36</v>
      </c>
      <c r="B35" s="24">
        <v>151.63534545898401</v>
      </c>
      <c r="C35" s="24">
        <v>152.85385131835901</v>
      </c>
      <c r="D35" s="24">
        <v>154.27229309082</v>
      </c>
      <c r="E35" s="24">
        <v>155.40342712402301</v>
      </c>
      <c r="F35" s="24">
        <v>156.34910583496099</v>
      </c>
      <c r="G35" s="24">
        <v>156.99125671386699</v>
      </c>
      <c r="H35" s="24">
        <v>157.70916748046901</v>
      </c>
      <c r="I35" s="24">
        <v>158.62742614746099</v>
      </c>
      <c r="J35" s="24">
        <v>159.71014404296901</v>
      </c>
      <c r="K35" s="24">
        <v>160.915451049805</v>
      </c>
      <c r="L35" s="24">
        <v>162.20837402343801</v>
      </c>
      <c r="M35" s="24">
        <v>163.34875488281301</v>
      </c>
      <c r="N35" s="24">
        <v>164.50247192382801</v>
      </c>
    </row>
    <row r="36" spans="1:16" x14ac:dyDescent="0.45">
      <c r="A36" t="s">
        <v>38</v>
      </c>
      <c r="B36" s="24">
        <v>127.25181126550322</v>
      </c>
      <c r="C36" s="24">
        <v>131.8545929322367</v>
      </c>
      <c r="D36" s="24">
        <v>141.17419852134276</v>
      </c>
      <c r="E36" s="24">
        <v>147.72320654088909</v>
      </c>
      <c r="F36" s="24">
        <v>153.60660494995079</v>
      </c>
      <c r="G36" s="24">
        <v>154.97132305908161</v>
      </c>
      <c r="H36" s="24">
        <v>156.48767651367146</v>
      </c>
      <c r="I36" s="24">
        <v>158.00402996826131</v>
      </c>
      <c r="J36" s="24">
        <v>159.52038342285115</v>
      </c>
      <c r="K36" s="24">
        <v>161.036736877441</v>
      </c>
      <c r="L36" s="24">
        <v>162.20837402343801</v>
      </c>
      <c r="M36" s="24">
        <v>163.34875488281301</v>
      </c>
      <c r="N36" s="24">
        <v>164.50247192382801</v>
      </c>
      <c r="O36" s="24"/>
      <c r="P36" s="24"/>
    </row>
    <row r="37" spans="1:16" x14ac:dyDescent="0.45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 x14ac:dyDescent="0.45">
      <c r="A38" s="30" t="s">
        <v>43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x14ac:dyDescent="0.45">
      <c r="A39" t="s">
        <v>36</v>
      </c>
      <c r="B39" s="5">
        <v>16.98087739944458</v>
      </c>
      <c r="C39" s="5">
        <v>16.60400819778447</v>
      </c>
      <c r="D39" s="5">
        <v>16.653835773468</v>
      </c>
      <c r="E39" s="5">
        <v>16.82920885086055</v>
      </c>
      <c r="F39" s="5">
        <v>16.89368200302124</v>
      </c>
      <c r="G39" s="5">
        <v>16.895594120025621</v>
      </c>
      <c r="H39" s="5">
        <v>17.047476768493681</v>
      </c>
      <c r="I39" s="5">
        <v>17.136820793151841</v>
      </c>
      <c r="J39" s="5">
        <v>17.24236202239992</v>
      </c>
      <c r="K39" s="5">
        <v>17.314862728118868</v>
      </c>
      <c r="L39" s="5">
        <v>17.42070198059081</v>
      </c>
      <c r="M39" s="5">
        <v>17.49632978439335</v>
      </c>
      <c r="N39" s="5">
        <v>17.445841312408401</v>
      </c>
      <c r="O39" s="24"/>
      <c r="P39" s="24"/>
    </row>
    <row r="40" spans="1:16" x14ac:dyDescent="0.45">
      <c r="A40" t="s">
        <v>38</v>
      </c>
      <c r="B40" s="5">
        <v>12.487969722182505</v>
      </c>
      <c r="C40" s="5">
        <v>13.911630820154254</v>
      </c>
      <c r="D40" s="5">
        <v>14.782916940841398</v>
      </c>
      <c r="E40" s="5">
        <v>15.446619565173432</v>
      </c>
      <c r="F40" s="5">
        <v>15.886893234383674</v>
      </c>
      <c r="G40" s="5">
        <v>16.013699825371202</v>
      </c>
      <c r="H40" s="5">
        <v>16.280879865300495</v>
      </c>
      <c r="I40" s="5">
        <v>16.444236725018413</v>
      </c>
      <c r="J40" s="5">
        <v>16.577279583256622</v>
      </c>
      <c r="K40" s="5">
        <v>16.615868091292416</v>
      </c>
      <c r="L40" s="5">
        <v>16.656099029397492</v>
      </c>
      <c r="M40" s="5">
        <v>16.766255076429559</v>
      </c>
      <c r="N40" s="5">
        <v>16.768752547740462</v>
      </c>
      <c r="O40" s="24"/>
      <c r="P40" s="24"/>
    </row>
    <row r="41" spans="1:16" x14ac:dyDescent="0.4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24"/>
      <c r="N41" s="24"/>
      <c r="O41" s="24"/>
      <c r="P41" s="24"/>
    </row>
    <row r="42" spans="1:16" x14ac:dyDescent="0.45">
      <c r="A42" s="30" t="s">
        <v>44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24"/>
      <c r="N42" s="24"/>
      <c r="O42" s="24"/>
      <c r="P42" s="24"/>
    </row>
    <row r="43" spans="1:16" x14ac:dyDescent="0.45">
      <c r="A43" t="s">
        <v>36</v>
      </c>
      <c r="B43" s="24">
        <v>452.81370600000002</v>
      </c>
      <c r="C43" s="24">
        <v>440.77047700000003</v>
      </c>
      <c r="D43" s="24">
        <v>466.62411499999996</v>
      </c>
      <c r="E43" s="24">
        <v>467.829635</v>
      </c>
      <c r="F43" s="24">
        <v>449.23638899999997</v>
      </c>
      <c r="G43" s="24">
        <v>436.34321599999998</v>
      </c>
      <c r="H43" s="24">
        <v>436.057007</v>
      </c>
      <c r="I43" s="24">
        <v>444.50395200000003</v>
      </c>
      <c r="J43" s="24">
        <v>458.56478800000002</v>
      </c>
      <c r="K43" s="24">
        <v>473.61615</v>
      </c>
      <c r="L43" s="24">
        <v>483.31390399999998</v>
      </c>
      <c r="M43" s="24">
        <v>490.98933399999999</v>
      </c>
      <c r="N43" s="24">
        <v>497.168747</v>
      </c>
      <c r="O43" s="24"/>
      <c r="P43" s="24"/>
    </row>
    <row r="44" spans="1:16" x14ac:dyDescent="0.45">
      <c r="A44" t="s">
        <v>38</v>
      </c>
      <c r="B44" s="24">
        <v>284.75014435740064</v>
      </c>
      <c r="C44" s="24">
        <v>325.02980057272021</v>
      </c>
      <c r="D44" s="24">
        <v>374.65996465322991</v>
      </c>
      <c r="E44" s="24">
        <v>391.41206798521529</v>
      </c>
      <c r="F44" s="24">
        <v>402.06399635072319</v>
      </c>
      <c r="G44" s="24">
        <v>411.8153082</v>
      </c>
      <c r="H44" s="24">
        <v>420.76781489999996</v>
      </c>
      <c r="I44" s="24">
        <v>434.19657495000001</v>
      </c>
      <c r="J44" s="24">
        <v>447.62533500000001</v>
      </c>
      <c r="K44" s="24">
        <v>465.53034840000004</v>
      </c>
      <c r="L44" s="24">
        <v>478.95910845000003</v>
      </c>
      <c r="M44" s="24">
        <v>487.91161515000005</v>
      </c>
      <c r="N44" s="24">
        <v>496.86412185000006</v>
      </c>
    </row>
    <row r="45" spans="1:16" x14ac:dyDescent="0.4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6" x14ac:dyDescent="0.45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1:16" x14ac:dyDescent="0.45">
      <c r="A47" s="30" t="s">
        <v>71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1:16" x14ac:dyDescent="0.45">
      <c r="A48" s="2" t="s">
        <v>76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4.65" thickBot="1" x14ac:dyDescent="0.5">
      <c r="B49" s="32">
        <v>2020</v>
      </c>
      <c r="C49" s="32">
        <v>2021</v>
      </c>
      <c r="D49" s="32">
        <v>2022</v>
      </c>
      <c r="E49" s="32">
        <v>2023</v>
      </c>
      <c r="F49" s="32">
        <v>2024</v>
      </c>
      <c r="G49" s="32">
        <v>2025</v>
      </c>
      <c r="H49" s="32">
        <v>2026</v>
      </c>
      <c r="I49" s="32">
        <v>2027</v>
      </c>
      <c r="J49" s="32">
        <v>2028</v>
      </c>
      <c r="K49" s="32">
        <v>2029</v>
      </c>
      <c r="L49" s="32">
        <v>2030</v>
      </c>
      <c r="M49" s="32">
        <v>2031</v>
      </c>
      <c r="N49" s="32">
        <v>2032</v>
      </c>
    </row>
    <row r="50" spans="1:14" x14ac:dyDescent="0.45">
      <c r="A50" s="43" t="s">
        <v>50</v>
      </c>
    </row>
    <row r="51" spans="1:14" x14ac:dyDescent="0.45">
      <c r="A51" t="s">
        <v>36</v>
      </c>
      <c r="B51" s="24">
        <v>134.46551261272899</v>
      </c>
      <c r="C51" s="24">
        <v>137.28289283358728</v>
      </c>
      <c r="D51" s="24">
        <v>138.3733429670211</v>
      </c>
      <c r="E51" s="24">
        <v>140.88403606067385</v>
      </c>
      <c r="F51" s="24">
        <v>142.05709222662139</v>
      </c>
      <c r="G51" s="24">
        <v>145.82074869726648</v>
      </c>
      <c r="H51" s="24">
        <v>150.99574675206298</v>
      </c>
      <c r="I51" s="24">
        <v>155.02923802169181</v>
      </c>
      <c r="J51" s="24">
        <v>159.22317501667879</v>
      </c>
      <c r="K51" s="24">
        <v>162.9570971034388</v>
      </c>
      <c r="L51" s="24">
        <v>166.58241924565911</v>
      </c>
      <c r="M51" s="24">
        <v>170.54168503364664</v>
      </c>
      <c r="N51" s="24">
        <v>174.81049459612348</v>
      </c>
    </row>
    <row r="52" spans="1:14" x14ac:dyDescent="0.45">
      <c r="A52" t="s">
        <v>51</v>
      </c>
      <c r="B52" s="24">
        <v>97.275715417441077</v>
      </c>
      <c r="C52" s="24">
        <v>104.47061053074316</v>
      </c>
      <c r="D52" s="24">
        <v>111.87033777780626</v>
      </c>
      <c r="E52" s="24">
        <v>115.34116390983138</v>
      </c>
      <c r="F52" s="24">
        <v>117.39339653200705</v>
      </c>
      <c r="G52" s="24">
        <v>120.53028354606775</v>
      </c>
      <c r="H52" s="24">
        <v>124.3329473011531</v>
      </c>
      <c r="I52" s="24">
        <v>126.49312966447307</v>
      </c>
      <c r="J52" s="24">
        <v>130.06148125043873</v>
      </c>
      <c r="K52" s="24">
        <v>132.71855651355401</v>
      </c>
      <c r="L52" s="24">
        <v>134.61452899007494</v>
      </c>
      <c r="M52" s="24">
        <v>137.47544064186982</v>
      </c>
      <c r="N52" s="24">
        <v>140.63319501151793</v>
      </c>
    </row>
    <row r="53" spans="1:14" x14ac:dyDescent="0.45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x14ac:dyDescent="0.45">
      <c r="A54" s="43" t="s">
        <v>52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4" x14ac:dyDescent="0.45">
      <c r="A55" t="s">
        <v>36</v>
      </c>
      <c r="B55" s="24">
        <v>99.598416020112722</v>
      </c>
      <c r="C55" s="24">
        <v>100.62766394118496</v>
      </c>
      <c r="D55" s="24">
        <v>101.61710163198981</v>
      </c>
      <c r="E55" s="24">
        <v>102.30169099564922</v>
      </c>
      <c r="F55" s="24">
        <v>102.825289437324</v>
      </c>
      <c r="G55" s="24">
        <v>102.93739944366446</v>
      </c>
      <c r="H55" s="24">
        <v>103.27828312999081</v>
      </c>
      <c r="I55" s="24">
        <v>103.83875070091612</v>
      </c>
      <c r="J55" s="24">
        <v>104.34325489175636</v>
      </c>
      <c r="K55" s="24">
        <v>104.92570284068191</v>
      </c>
      <c r="L55" s="24">
        <v>105.49500287696438</v>
      </c>
      <c r="M55" s="24">
        <v>106.34314860897811</v>
      </c>
      <c r="N55" s="24">
        <v>107.07060841393071</v>
      </c>
    </row>
    <row r="56" spans="1:14" x14ac:dyDescent="0.45">
      <c r="A56" t="s">
        <v>51</v>
      </c>
      <c r="B56" s="24">
        <v>96.652665035567537</v>
      </c>
      <c r="C56" s="24">
        <v>96.457616133181006</v>
      </c>
      <c r="D56" s="24">
        <v>99.072563577585626</v>
      </c>
      <c r="E56" s="24">
        <v>99.856331050075639</v>
      </c>
      <c r="F56" s="24">
        <v>100.33275437365602</v>
      </c>
      <c r="G56" s="24">
        <v>100.33209802830613</v>
      </c>
      <c r="H56" s="24">
        <v>100.60426543989959</v>
      </c>
      <c r="I56" s="24">
        <v>101.09947824291964</v>
      </c>
      <c r="J56" s="24">
        <v>101.54317710921995</v>
      </c>
      <c r="K56" s="24">
        <v>101.95479361758302</v>
      </c>
      <c r="L56" s="24">
        <v>102.52082795655056</v>
      </c>
      <c r="M56" s="24">
        <v>103.34164714272518</v>
      </c>
      <c r="N56" s="24">
        <v>104.1613522802122</v>
      </c>
    </row>
    <row r="57" spans="1:14" x14ac:dyDescent="0.4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</row>
    <row r="58" spans="1:14" x14ac:dyDescent="0.45">
      <c r="A58" s="43" t="s">
        <v>53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</row>
    <row r="59" spans="1:14" x14ac:dyDescent="0.45">
      <c r="A59" t="s">
        <v>36</v>
      </c>
      <c r="B59" s="24">
        <v>94.524581534053183</v>
      </c>
      <c r="C59" s="24">
        <v>96.102055173953175</v>
      </c>
      <c r="D59" s="24">
        <v>97.916442666753071</v>
      </c>
      <c r="E59" s="24">
        <v>99.928419728952093</v>
      </c>
      <c r="F59" s="24">
        <v>102.01387401022193</v>
      </c>
      <c r="G59" s="24">
        <v>104.0183419918646</v>
      </c>
      <c r="H59" s="24">
        <v>105.73721303544885</v>
      </c>
      <c r="I59" s="24">
        <v>107.48404241670234</v>
      </c>
      <c r="J59" s="24">
        <v>108.34160460393211</v>
      </c>
      <c r="K59" s="24">
        <v>108.96280391901584</v>
      </c>
      <c r="L59" s="24">
        <v>109.1213525664447</v>
      </c>
      <c r="M59" s="24">
        <v>108.94873029633791</v>
      </c>
      <c r="N59" s="24">
        <v>108.50785123960435</v>
      </c>
    </row>
    <row r="60" spans="1:14" x14ac:dyDescent="0.45">
      <c r="A60" t="s">
        <v>51</v>
      </c>
      <c r="B60" s="24">
        <v>86.013129215993274</v>
      </c>
      <c r="C60" s="24">
        <v>93.597007852695043</v>
      </c>
      <c r="D60" s="24">
        <v>102.0720078502123</v>
      </c>
      <c r="E60" s="24">
        <v>104.33681236505818</v>
      </c>
      <c r="F60" s="24">
        <v>105.56095899475612</v>
      </c>
      <c r="G60" s="24">
        <v>106.65168906609394</v>
      </c>
      <c r="H60" s="24">
        <v>107.56119273050514</v>
      </c>
      <c r="I60" s="24">
        <v>108.48244688351963</v>
      </c>
      <c r="J60" s="24">
        <v>108.34423291477837</v>
      </c>
      <c r="K60" s="24">
        <v>107.97746976172449</v>
      </c>
      <c r="L60" s="24">
        <v>107.22353770260089</v>
      </c>
      <c r="M60" s="24">
        <v>106.30994309694216</v>
      </c>
      <c r="N60" s="24">
        <v>105.32152128817769</v>
      </c>
    </row>
    <row r="61" spans="1:14" x14ac:dyDescent="0.45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</row>
    <row r="62" spans="1:14" x14ac:dyDescent="0.45">
      <c r="A62" s="43" t="s">
        <v>54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</row>
    <row r="63" spans="1:14" x14ac:dyDescent="0.45">
      <c r="A63" t="s">
        <v>36</v>
      </c>
      <c r="B63" s="24">
        <v>163.64765302711928</v>
      </c>
      <c r="C63" s="24">
        <v>167.77024151994362</v>
      </c>
      <c r="D63" s="24">
        <v>173.15744593150231</v>
      </c>
      <c r="E63" s="24">
        <v>181.26395126552544</v>
      </c>
      <c r="F63" s="24">
        <v>190.24897601299145</v>
      </c>
      <c r="G63" s="24">
        <v>194.12243727063665</v>
      </c>
      <c r="H63" s="24">
        <v>196.58219745397921</v>
      </c>
      <c r="I63" s="24">
        <v>199.74922471463088</v>
      </c>
      <c r="J63" s="24">
        <v>205.48532678435544</v>
      </c>
      <c r="K63" s="24">
        <v>210.37333498259045</v>
      </c>
      <c r="L63" s="24">
        <v>214.60844364931503</v>
      </c>
      <c r="M63" s="24">
        <v>218.37958091170276</v>
      </c>
      <c r="N63" s="24">
        <v>219.54113030707202</v>
      </c>
    </row>
    <row r="64" spans="1:14" x14ac:dyDescent="0.45">
      <c r="A64" t="s">
        <v>51</v>
      </c>
      <c r="B64" s="24">
        <v>137.28180981185508</v>
      </c>
      <c r="C64" s="24">
        <v>139.85845650480979</v>
      </c>
      <c r="D64" s="24">
        <v>148.64135143443519</v>
      </c>
      <c r="E64" s="24">
        <v>156.35836713056975</v>
      </c>
      <c r="F64" s="24">
        <v>164.58133533686231</v>
      </c>
      <c r="G64" s="24">
        <v>168.87279459655596</v>
      </c>
      <c r="H64" s="24">
        <v>171.32834128062814</v>
      </c>
      <c r="I64" s="24">
        <v>174.44386838273766</v>
      </c>
      <c r="J64" s="24">
        <v>179.69038712616867</v>
      </c>
      <c r="K64" s="24">
        <v>184.40095832288245</v>
      </c>
      <c r="L64" s="24">
        <v>188.50534329085423</v>
      </c>
      <c r="M64" s="24">
        <v>192.3162484130747</v>
      </c>
      <c r="N64" s="24">
        <v>193.60210605678182</v>
      </c>
    </row>
    <row r="65" spans="1:14" x14ac:dyDescent="0.45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</row>
    <row r="66" spans="1:14" x14ac:dyDescent="0.45">
      <c r="A66" s="43" t="s">
        <v>55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</row>
    <row r="67" spans="1:14" x14ac:dyDescent="0.45">
      <c r="A67" t="s">
        <v>36</v>
      </c>
      <c r="B67" s="24">
        <v>109.77796971745519</v>
      </c>
      <c r="C67" s="24">
        <v>111.49644086739745</v>
      </c>
      <c r="D67" s="24">
        <v>113.62523360715905</v>
      </c>
      <c r="E67" s="24">
        <v>115.97841386055283</v>
      </c>
      <c r="F67" s="24">
        <v>118.15131941357089</v>
      </c>
      <c r="G67" s="24">
        <v>120.40846713363841</v>
      </c>
      <c r="H67" s="24">
        <v>122.61510155589923</v>
      </c>
      <c r="I67" s="24">
        <v>124.68662680231554</v>
      </c>
      <c r="J67" s="24">
        <v>126.91339748583921</v>
      </c>
      <c r="K67" s="24">
        <v>129.40455871143459</v>
      </c>
      <c r="L67" s="24">
        <v>132.33024546447791</v>
      </c>
      <c r="M67" s="24">
        <v>134.84184613218332</v>
      </c>
      <c r="N67" s="24">
        <v>136.38918011561498</v>
      </c>
    </row>
    <row r="68" spans="1:14" x14ac:dyDescent="0.45">
      <c r="A68" t="s">
        <v>51</v>
      </c>
      <c r="B68" s="24">
        <v>98.633176747931358</v>
      </c>
      <c r="C68" s="24">
        <v>98.400935061462519</v>
      </c>
      <c r="D68" s="24">
        <v>104.4870193484398</v>
      </c>
      <c r="E68" s="24">
        <v>106.08889756773245</v>
      </c>
      <c r="F68" s="24">
        <v>107.94236031828359</v>
      </c>
      <c r="G68" s="24">
        <v>109.93154833948068</v>
      </c>
      <c r="H68" s="24">
        <v>111.70898543753378</v>
      </c>
      <c r="I68" s="24">
        <v>113.36074329453524</v>
      </c>
      <c r="J68" s="24">
        <v>115.15060636831869</v>
      </c>
      <c r="K68" s="24">
        <v>117.19141186987311</v>
      </c>
      <c r="L68" s="24">
        <v>119.46907239934851</v>
      </c>
      <c r="M68" s="24">
        <v>121.42756544829651</v>
      </c>
      <c r="N68" s="24">
        <v>122.67962159360079</v>
      </c>
    </row>
    <row r="69" spans="1:14" x14ac:dyDescent="0.45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</row>
    <row r="70" spans="1:14" x14ac:dyDescent="0.45">
      <c r="A70" s="43" t="s">
        <v>56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</row>
    <row r="71" spans="1:14" x14ac:dyDescent="0.45">
      <c r="A71" t="s">
        <v>36</v>
      </c>
      <c r="B71" s="24">
        <v>135.68538431374293</v>
      </c>
      <c r="C71" s="24">
        <v>138.63361929985274</v>
      </c>
      <c r="D71" s="24">
        <v>141.54459938597822</v>
      </c>
      <c r="E71" s="24">
        <v>143.53853578018493</v>
      </c>
      <c r="F71" s="24">
        <v>146.21787880939272</v>
      </c>
      <c r="G71" s="24">
        <v>149.83696120982941</v>
      </c>
      <c r="H71" s="24">
        <v>153.35729724413054</v>
      </c>
      <c r="I71" s="24">
        <v>156.74007672464487</v>
      </c>
      <c r="J71" s="24">
        <v>158.69225076479069</v>
      </c>
      <c r="K71" s="24">
        <v>161.40578132108089</v>
      </c>
      <c r="L71" s="24">
        <v>164.05996613217027</v>
      </c>
      <c r="M71" s="24">
        <v>167.50118410674602</v>
      </c>
      <c r="N71" s="24">
        <v>170.22120942913318</v>
      </c>
    </row>
    <row r="72" spans="1:14" x14ac:dyDescent="0.45">
      <c r="A72" t="s">
        <v>51</v>
      </c>
      <c r="B72" s="24">
        <v>111.32443102721545</v>
      </c>
      <c r="C72" s="24">
        <v>104.01701102456845</v>
      </c>
      <c r="D72" s="24">
        <v>113.98316004858142</v>
      </c>
      <c r="E72" s="24">
        <v>116.80849817047873</v>
      </c>
      <c r="F72" s="24">
        <v>121.14933980910791</v>
      </c>
      <c r="G72" s="24">
        <v>126.05615146734111</v>
      </c>
      <c r="H72" s="24">
        <v>129.37692251537231</v>
      </c>
      <c r="I72" s="24">
        <v>132.36784356694122</v>
      </c>
      <c r="J72" s="24">
        <v>134.45833130119522</v>
      </c>
      <c r="K72" s="24">
        <v>137.29742026324664</v>
      </c>
      <c r="L72" s="24">
        <v>140.24092274892925</v>
      </c>
      <c r="M72" s="24">
        <v>144.28157086585338</v>
      </c>
      <c r="N72" s="24">
        <v>147.41041873666512</v>
      </c>
    </row>
    <row r="73" spans="1:14" x14ac:dyDescent="0.45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</row>
    <row r="74" spans="1:14" x14ac:dyDescent="0.45">
      <c r="A74" s="43" t="s">
        <v>57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</row>
    <row r="75" spans="1:14" x14ac:dyDescent="0.45">
      <c r="A75" t="s">
        <v>36</v>
      </c>
      <c r="B75" s="24">
        <v>94.980031102421847</v>
      </c>
      <c r="C75" s="24">
        <v>94.216609890515798</v>
      </c>
      <c r="D75" s="24">
        <v>94.776065628762908</v>
      </c>
      <c r="E75" s="24">
        <v>95.807671227470607</v>
      </c>
      <c r="F75" s="24">
        <v>96.605971243018558</v>
      </c>
      <c r="G75" s="24">
        <v>97.388566951347372</v>
      </c>
      <c r="H75" s="24">
        <v>98.064144746354927</v>
      </c>
      <c r="I75" s="24">
        <v>99.081930826882243</v>
      </c>
      <c r="J75" s="24">
        <v>99.76125098279546</v>
      </c>
      <c r="K75" s="24">
        <v>100.56079618388097</v>
      </c>
      <c r="L75" s="24">
        <v>101.81902555045902</v>
      </c>
      <c r="M75" s="24">
        <v>104.06577573528097</v>
      </c>
      <c r="N75" s="24">
        <v>106.04381760277347</v>
      </c>
    </row>
    <row r="76" spans="1:14" x14ac:dyDescent="0.45">
      <c r="A76" t="s">
        <v>51</v>
      </c>
      <c r="B76" s="24">
        <v>85.980567220176965</v>
      </c>
      <c r="C76" s="24">
        <v>89.147301866103774</v>
      </c>
      <c r="D76" s="24">
        <v>94.071836933419448</v>
      </c>
      <c r="E76" s="24">
        <v>94.734421111345313</v>
      </c>
      <c r="F76" s="24">
        <v>95.106676345139974</v>
      </c>
      <c r="G76" s="24">
        <v>95.864677682363705</v>
      </c>
      <c r="H76" s="24">
        <v>96.505731737363291</v>
      </c>
      <c r="I76" s="24">
        <v>97.579319632894197</v>
      </c>
      <c r="J76" s="24">
        <v>98.210388353416661</v>
      </c>
      <c r="K76" s="24">
        <v>98.961054200211393</v>
      </c>
      <c r="L76" s="24">
        <v>100.24643665516116</v>
      </c>
      <c r="M76" s="24">
        <v>102.42268327619215</v>
      </c>
      <c r="N76" s="24">
        <v>104.00880573601204</v>
      </c>
    </row>
    <row r="77" spans="1:14" x14ac:dyDescent="0.45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</row>
    <row r="78" spans="1:14" x14ac:dyDescent="0.45">
      <c r="A78" s="43" t="s">
        <v>58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</row>
    <row r="79" spans="1:14" x14ac:dyDescent="0.45">
      <c r="A79" t="s">
        <v>36</v>
      </c>
      <c r="B79" s="24">
        <v>106.69204444803216</v>
      </c>
      <c r="C79" s="24">
        <v>107.32141876296872</v>
      </c>
      <c r="D79" s="24">
        <v>107.76729784224352</v>
      </c>
      <c r="E79" s="24">
        <v>108.75597946739107</v>
      </c>
      <c r="F79" s="24">
        <v>110.70781371925705</v>
      </c>
      <c r="G79" s="24">
        <v>111.59077682651849</v>
      </c>
      <c r="H79" s="24">
        <v>113.16524667172337</v>
      </c>
      <c r="I79" s="24">
        <v>115.53840946778922</v>
      </c>
      <c r="J79" s="24">
        <v>117.73860662815511</v>
      </c>
      <c r="K79" s="24">
        <v>119.99966865672747</v>
      </c>
      <c r="L79" s="24">
        <v>121.63752736083747</v>
      </c>
      <c r="M79" s="24">
        <v>123.71983080589581</v>
      </c>
      <c r="N79" s="24">
        <v>124.65086092544388</v>
      </c>
    </row>
    <row r="80" spans="1:14" x14ac:dyDescent="0.45">
      <c r="A80" t="s">
        <v>51</v>
      </c>
      <c r="B80" s="24">
        <v>96.318190637307552</v>
      </c>
      <c r="C80" s="24">
        <v>97.625362520354727</v>
      </c>
      <c r="D80" s="24">
        <v>101.85633070539271</v>
      </c>
      <c r="E80" s="24">
        <v>102.54800919385656</v>
      </c>
      <c r="F80" s="24">
        <v>103.91789253035051</v>
      </c>
      <c r="G80" s="24">
        <v>104.85971274092694</v>
      </c>
      <c r="H80" s="24">
        <v>106.25405591443436</v>
      </c>
      <c r="I80" s="24">
        <v>108.52946063507048</v>
      </c>
      <c r="J80" s="24">
        <v>110.54270805390247</v>
      </c>
      <c r="K80" s="24">
        <v>112.73833636082338</v>
      </c>
      <c r="L80" s="24">
        <v>114.28780728550694</v>
      </c>
      <c r="M80" s="24">
        <v>116.20857727146436</v>
      </c>
      <c r="N80" s="24">
        <v>117.00960691865929</v>
      </c>
    </row>
    <row r="81" spans="1:14" x14ac:dyDescent="0.45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</row>
    <row r="82" spans="1:14" x14ac:dyDescent="0.45">
      <c r="A82" s="43" t="s">
        <v>59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</row>
    <row r="83" spans="1:14" x14ac:dyDescent="0.45">
      <c r="A83" t="s">
        <v>36</v>
      </c>
      <c r="B83" s="24">
        <v>113.1767876188897</v>
      </c>
      <c r="C83" s="24">
        <v>113.54960310804591</v>
      </c>
      <c r="D83" s="24">
        <v>115.84845461559333</v>
      </c>
      <c r="E83" s="24">
        <v>118.21196089909971</v>
      </c>
      <c r="F83" s="24">
        <v>120.65104203299846</v>
      </c>
      <c r="G83" s="24">
        <v>122.62462681479715</v>
      </c>
      <c r="H83" s="24">
        <v>125.15517146230158</v>
      </c>
      <c r="I83" s="24">
        <v>127.58592051628582</v>
      </c>
      <c r="J83" s="24">
        <v>130.44184911577136</v>
      </c>
      <c r="K83" s="24">
        <v>134.5096895596873</v>
      </c>
      <c r="L83" s="24">
        <v>135.9967043197324</v>
      </c>
      <c r="M83" s="24">
        <v>139.94937449885759</v>
      </c>
      <c r="N83" s="24">
        <v>143.73001067299751</v>
      </c>
    </row>
    <row r="84" spans="1:14" x14ac:dyDescent="0.45">
      <c r="A84" t="s">
        <v>51</v>
      </c>
      <c r="B84" s="24">
        <v>98.275967698992659</v>
      </c>
      <c r="C84" s="24">
        <v>99.340463709446595</v>
      </c>
      <c r="D84" s="24">
        <v>106.83597299604548</v>
      </c>
      <c r="E84" s="24">
        <v>109.37531755110491</v>
      </c>
      <c r="F84" s="24">
        <v>111.74934562631179</v>
      </c>
      <c r="G84" s="24">
        <v>113.50422841285491</v>
      </c>
      <c r="H84" s="24">
        <v>116.02923828819755</v>
      </c>
      <c r="I84" s="24">
        <v>118.38713275797676</v>
      </c>
      <c r="J84" s="24">
        <v>121.11612771744316</v>
      </c>
      <c r="K84" s="24">
        <v>124.96379707461246</v>
      </c>
      <c r="L84" s="24">
        <v>126.50005199783226</v>
      </c>
      <c r="M84" s="24">
        <v>130.11264688216042</v>
      </c>
      <c r="N84" s="24">
        <v>133.77829596186186</v>
      </c>
    </row>
    <row r="85" spans="1:14" x14ac:dyDescent="0.45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</row>
    <row r="86" spans="1:14" x14ac:dyDescent="0.45">
      <c r="A86" s="43" t="s">
        <v>60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</row>
    <row r="87" spans="1:14" x14ac:dyDescent="0.45">
      <c r="A87" t="s">
        <v>36</v>
      </c>
      <c r="B87" s="24">
        <v>110.95916063539136</v>
      </c>
      <c r="C87" s="24">
        <v>114.19876979881415</v>
      </c>
      <c r="D87" s="24">
        <v>117.87125410235944</v>
      </c>
      <c r="E87" s="24">
        <v>121.5378169263012</v>
      </c>
      <c r="F87" s="24">
        <v>124.52352786773673</v>
      </c>
      <c r="G87" s="24">
        <v>127.18201201153617</v>
      </c>
      <c r="H87" s="24">
        <v>129.8023416416188</v>
      </c>
      <c r="I87" s="24">
        <v>133.14845070518055</v>
      </c>
      <c r="J87" s="24">
        <v>136.39283805321</v>
      </c>
      <c r="K87" s="24">
        <v>139.88908146181865</v>
      </c>
      <c r="L87" s="24">
        <v>143.31727910614205</v>
      </c>
      <c r="M87" s="24">
        <v>147.0892852679502</v>
      </c>
      <c r="N87" s="24">
        <v>149.85363064364915</v>
      </c>
    </row>
    <row r="88" spans="1:14" x14ac:dyDescent="0.45">
      <c r="A88" t="s">
        <v>51</v>
      </c>
      <c r="B88" s="24">
        <v>92.807765345022432</v>
      </c>
      <c r="C88" s="24">
        <v>92.012775622110922</v>
      </c>
      <c r="D88" s="24">
        <v>101.49049306258961</v>
      </c>
      <c r="E88" s="24">
        <v>105.43327823951252</v>
      </c>
      <c r="F88" s="24">
        <v>107.21129035593506</v>
      </c>
      <c r="G88" s="24">
        <v>109.35161799410096</v>
      </c>
      <c r="H88" s="24">
        <v>111.53354940128244</v>
      </c>
      <c r="I88" s="24">
        <v>114.16216800006227</v>
      </c>
      <c r="J88" s="24">
        <v>116.72512681019158</v>
      </c>
      <c r="K88" s="24">
        <v>119.41986055199784</v>
      </c>
      <c r="L88" s="24">
        <v>122.04328058647792</v>
      </c>
      <c r="M88" s="24">
        <v>124.92219519361174</v>
      </c>
      <c r="N88" s="24">
        <v>127.08096665444111</v>
      </c>
    </row>
    <row r="89" spans="1:14" x14ac:dyDescent="0.45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</row>
    <row r="90" spans="1:14" x14ac:dyDescent="0.45">
      <c r="A90" s="43" t="s">
        <v>50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</row>
    <row r="91" spans="1:14" x14ac:dyDescent="0.45">
      <c r="A91" t="s">
        <v>36</v>
      </c>
      <c r="B91" s="24">
        <v>134.46551261272899</v>
      </c>
      <c r="C91" s="24">
        <v>137.28289283358728</v>
      </c>
      <c r="D91" s="24">
        <v>138.3733429670211</v>
      </c>
      <c r="E91" s="24">
        <v>140.88403606067385</v>
      </c>
      <c r="F91" s="24">
        <v>142.05709222662139</v>
      </c>
      <c r="G91" s="24">
        <v>145.82074869726648</v>
      </c>
      <c r="H91" s="24">
        <v>150.99574675206298</v>
      </c>
      <c r="I91" s="24">
        <v>155.02923802169181</v>
      </c>
      <c r="J91" s="24">
        <v>159.22317501667879</v>
      </c>
      <c r="K91" s="24">
        <v>162.9570971034388</v>
      </c>
      <c r="L91" s="24">
        <v>166.58241924565911</v>
      </c>
      <c r="M91" s="24">
        <v>170.54168503364664</v>
      </c>
      <c r="N91" s="24">
        <v>174.81049459612348</v>
      </c>
    </row>
    <row r="92" spans="1:14" x14ac:dyDescent="0.45">
      <c r="A92" t="s">
        <v>51</v>
      </c>
      <c r="B92" s="24">
        <v>97.275715417441077</v>
      </c>
      <c r="C92" s="24">
        <v>104.47061053074316</v>
      </c>
      <c r="D92" s="24">
        <v>111.87033777780626</v>
      </c>
      <c r="E92" s="24">
        <v>115.34116390983138</v>
      </c>
      <c r="F92" s="24">
        <v>117.39339653200705</v>
      </c>
      <c r="G92" s="24">
        <v>120.53028354606775</v>
      </c>
      <c r="H92" s="24">
        <v>124.3329473011531</v>
      </c>
      <c r="I92" s="24">
        <v>126.49312966447307</v>
      </c>
      <c r="J92" s="24">
        <v>130.06148125043873</v>
      </c>
      <c r="K92" s="24">
        <v>132.71855651355401</v>
      </c>
      <c r="L92" s="24">
        <v>134.61452899007494</v>
      </c>
      <c r="M92" s="24">
        <v>137.47544064186982</v>
      </c>
      <c r="N92" s="24">
        <v>140.63319501151793</v>
      </c>
    </row>
    <row r="94" spans="1:14" x14ac:dyDescent="0.45">
      <c r="A94" s="43" t="s">
        <v>61</v>
      </c>
    </row>
    <row r="95" spans="1:14" x14ac:dyDescent="0.45">
      <c r="A95" t="s">
        <v>36</v>
      </c>
      <c r="B95" s="24">
        <v>122.35411178748046</v>
      </c>
      <c r="C95" s="24">
        <v>125.09562848582613</v>
      </c>
      <c r="D95" s="24">
        <v>128.20204934982448</v>
      </c>
      <c r="E95" s="24">
        <v>131.61802754301783</v>
      </c>
      <c r="F95" s="24">
        <v>135.28624046670822</v>
      </c>
      <c r="G95" s="24">
        <v>139.03491152759761</v>
      </c>
      <c r="H95" s="24">
        <v>143.00512289655416</v>
      </c>
      <c r="I95" s="24">
        <v>147.15908015393362</v>
      </c>
      <c r="J95" s="24">
        <v>151.43748493879625</v>
      </c>
      <c r="K95" s="24">
        <v>155.92263093519779</v>
      </c>
      <c r="L95" s="24">
        <v>160.48001334850471</v>
      </c>
      <c r="M95" s="24">
        <v>165.03409432684094</v>
      </c>
      <c r="N95" s="24">
        <v>169.62613543391197</v>
      </c>
    </row>
    <row r="96" spans="1:14" x14ac:dyDescent="0.45">
      <c r="A96" t="s">
        <v>51</v>
      </c>
      <c r="B96" s="24">
        <v>110.97268644590091</v>
      </c>
      <c r="C96" s="24">
        <v>118.38763552585685</v>
      </c>
      <c r="D96" s="24">
        <v>126.47174740198204</v>
      </c>
      <c r="E96" s="24">
        <v>131.39228231055748</v>
      </c>
      <c r="F96" s="24">
        <v>135.09321311811917</v>
      </c>
      <c r="G96" s="24">
        <v>138.57240320471911</v>
      </c>
      <c r="H96" s="24">
        <v>142.48019934060366</v>
      </c>
      <c r="I96" s="24">
        <v>146.76948431683672</v>
      </c>
      <c r="J96" s="24">
        <v>151.48098226964075</v>
      </c>
      <c r="K96" s="24">
        <v>156.34494782512905</v>
      </c>
      <c r="L96" s="24">
        <v>161.12486745619685</v>
      </c>
      <c r="M96" s="24">
        <v>165.91521506939898</v>
      </c>
      <c r="N96" s="24">
        <v>170.44542838495539</v>
      </c>
    </row>
    <row r="97" spans="1:14" x14ac:dyDescent="0.45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</row>
    <row r="98" spans="1:14" x14ac:dyDescent="0.45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</row>
    <row r="101" spans="1:14" x14ac:dyDescent="0.45">
      <c r="A101" s="30" t="s">
        <v>41</v>
      </c>
    </row>
    <row r="103" spans="1:14" ht="14.65" thickBot="1" x14ac:dyDescent="0.5">
      <c r="B103" s="32">
        <v>2020</v>
      </c>
      <c r="C103" s="32">
        <v>2021</v>
      </c>
      <c r="D103" s="32">
        <v>2022</v>
      </c>
      <c r="E103" s="32">
        <f>D103+1</f>
        <v>2023</v>
      </c>
      <c r="F103" s="32">
        <f t="shared" ref="F103:J103" si="0">E103+1</f>
        <v>2024</v>
      </c>
      <c r="G103" s="32">
        <f t="shared" si="0"/>
        <v>2025</v>
      </c>
      <c r="H103" s="32">
        <f t="shared" si="0"/>
        <v>2026</v>
      </c>
      <c r="I103" s="32">
        <f t="shared" si="0"/>
        <v>2027</v>
      </c>
      <c r="J103" s="32">
        <f t="shared" si="0"/>
        <v>2028</v>
      </c>
      <c r="K103" s="32">
        <f t="shared" ref="K103" si="1">J103+1</f>
        <v>2029</v>
      </c>
      <c r="L103" s="32">
        <f t="shared" ref="L103" si="2">K103+1</f>
        <v>2030</v>
      </c>
      <c r="M103" s="32">
        <f t="shared" ref="M103" si="3">L103+1</f>
        <v>2031</v>
      </c>
      <c r="N103" s="32">
        <f t="shared" ref="N103" si="4">M103+1</f>
        <v>2032</v>
      </c>
    </row>
    <row r="104" spans="1:14" x14ac:dyDescent="0.45">
      <c r="A104" s="2" t="s">
        <v>45</v>
      </c>
      <c r="B104" s="33">
        <v>-0.08</v>
      </c>
      <c r="C104" s="34">
        <v>-2.7199999999999998E-2</v>
      </c>
      <c r="D104" s="35">
        <v>-2.5000000000000001E-2</v>
      </c>
      <c r="E104" s="36">
        <v>-2.1600000000000001E-2</v>
      </c>
      <c r="F104" s="36">
        <v>-1.8200000000000001E-2</v>
      </c>
      <c r="G104" s="36">
        <v>-1.4800000000000001E-2</v>
      </c>
      <c r="H104" s="36">
        <v>-1.14E-2</v>
      </c>
      <c r="I104" s="35">
        <v>-8.0000000000000002E-3</v>
      </c>
      <c r="J104" s="36">
        <f>I104</f>
        <v>-8.0000000000000002E-3</v>
      </c>
      <c r="K104" s="36">
        <f>J104</f>
        <v>-8.0000000000000002E-3</v>
      </c>
      <c r="L104" s="36">
        <f t="shared" ref="L104:N104" si="5">K104</f>
        <v>-8.0000000000000002E-3</v>
      </c>
      <c r="M104" s="36">
        <f t="shared" si="5"/>
        <v>-8.0000000000000002E-3</v>
      </c>
      <c r="N104" s="36">
        <f t="shared" si="5"/>
        <v>-8.0000000000000002E-3</v>
      </c>
    </row>
  </sheetData>
  <mergeCells count="2">
    <mergeCell ref="B8:D8"/>
    <mergeCell ref="F8:H8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Ref_flatCAFE</vt:lpstr>
      <vt:lpstr>Ref_HighEVCosts</vt:lpstr>
      <vt:lpstr>Ref_HighOilPrice</vt:lpstr>
      <vt:lpstr>Ref_extCAFE</vt:lpstr>
      <vt:lpstr>Ref_LowEVCosts</vt:lpstr>
      <vt:lpstr>Ref_LowOilPrice</vt:lpstr>
      <vt:lpstr>Covid_High</vt:lpstr>
      <vt:lpstr>Covid_Low_1</vt:lpstr>
      <vt:lpstr>Covid_Low_2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Darek Imadi</dc:creator>
  <cp:lastModifiedBy>James Bradbury</cp:lastModifiedBy>
  <dcterms:created xsi:type="dcterms:W3CDTF">2020-10-08T13:57:46Z</dcterms:created>
  <dcterms:modified xsi:type="dcterms:W3CDTF">2020-12-21T17:02:36Z</dcterms:modified>
</cp:coreProperties>
</file>